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comments1.xml" ContentType="application/vnd.openxmlformats-officedocument.spreadsheetml.comments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pivotTables/pivotTable7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-mk\общие документы\03_Бухгалтерия\Дебиторка\"/>
    </mc:Choice>
  </mc:AlternateContent>
  <bookViews>
    <workbookView xWindow="-120" yWindow="-120" windowWidth="24240" windowHeight="13140" tabRatio="725" firstSheet="6" activeTab="6"/>
  </bookViews>
  <sheets>
    <sheet name="КонтрАгенты" sheetId="27" state="hidden" r:id="rId1"/>
    <sheet name="Контраг" sheetId="43" state="hidden" r:id="rId2"/>
    <sheet name="Спарав" sheetId="36" state="hidden" r:id="rId3"/>
    <sheet name="Лист3" sheetId="47" state="hidden" r:id="rId4"/>
    <sheet name="Лист5" sheetId="49" state="hidden" r:id="rId5"/>
    <sheet name="СвДат2.1" sheetId="41" state="hidden" r:id="rId6"/>
    <sheet name="ДКЗ_ Данные" sheetId="38" r:id="rId7"/>
    <sheet name="Отч_2" sheetId="39" r:id="rId8"/>
    <sheet name="Отч_3" sheetId="44" state="hidden" r:id="rId9"/>
    <sheet name="Лист1" sheetId="50" r:id="rId10"/>
  </sheets>
  <externalReferences>
    <externalReference r:id="rId11"/>
  </externalReferences>
  <definedNames>
    <definedName name="_xlnm._FilterDatabase" localSheetId="6" hidden="1">'ДКЗ_ Данные'!$A$22:$P$323</definedName>
    <definedName name="_xlnm._FilterDatabase" localSheetId="1" hidden="1">Контраг!$A$15:$E$1749</definedName>
    <definedName name="_xlnm._FilterDatabase" localSheetId="0" hidden="1">КонтрАгенты!$A$15:$D$1003</definedName>
    <definedName name="Б_60" localSheetId="8">#REF!</definedName>
    <definedName name="Б_60">#REF!</definedName>
    <definedName name="Б_62" localSheetId="8">#REF!</definedName>
    <definedName name="Б_62">#REF!</definedName>
    <definedName name="Б_акт2" localSheetId="8">#REF!</definedName>
    <definedName name="Б_акт2">#REF!</definedName>
    <definedName name="_xlnm.Print_Titles" localSheetId="6">'ДКЗ_ Данные'!$4:$22</definedName>
    <definedName name="МК_60" localSheetId="8">#REF!</definedName>
    <definedName name="МК_60">#REF!</definedName>
    <definedName name="МК_62" localSheetId="8">#REF!</definedName>
    <definedName name="МК_62">#REF!</definedName>
    <definedName name="МК_акт2" localSheetId="8">#REF!</definedName>
    <definedName name="МК_акт2">#REF!</definedName>
    <definedName name="_xlnm.Print_Area" localSheetId="6">'ДКЗ_ Данные'!$B$4:$P$262</definedName>
    <definedName name="_xlnm.Print_Area" localSheetId="7">Отч_2!$G$10:$U$31</definedName>
    <definedName name="_xlnm.Print_Area" localSheetId="8">Отч_3!$B$1:$D$31</definedName>
    <definedName name="Х_60" localSheetId="8">#REF!</definedName>
    <definedName name="Х_60">#REF!</definedName>
    <definedName name="Х_62" localSheetId="8">#REF!</definedName>
    <definedName name="Х_62">#REF!</definedName>
    <definedName name="Х_акт2" localSheetId="8">#REF!</definedName>
    <definedName name="Х_акт2">#REF!</definedName>
  </definedNames>
  <calcPr calcId="162913" refMode="R1C1"/>
  <pivotCaches>
    <pivotCache cacheId="0" r:id="rId12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69" i="38" l="1"/>
  <c r="M115" i="38" l="1"/>
  <c r="N115" i="38"/>
  <c r="E60" i="38" l="1"/>
  <c r="M214" i="38" l="1"/>
  <c r="N214" i="38"/>
  <c r="M215" i="38"/>
  <c r="N215" i="38"/>
  <c r="M216" i="38"/>
  <c r="N216" i="38"/>
  <c r="M217" i="38"/>
  <c r="N217" i="38"/>
  <c r="M218" i="38"/>
  <c r="N218" i="38"/>
  <c r="M219" i="38"/>
  <c r="N219" i="38"/>
  <c r="M220" i="38"/>
  <c r="N220" i="38"/>
  <c r="M221" i="38"/>
  <c r="N221" i="38"/>
  <c r="M222" i="38"/>
  <c r="N222" i="38"/>
  <c r="M200" i="38"/>
  <c r="N200" i="38"/>
  <c r="M201" i="38"/>
  <c r="N201" i="38"/>
  <c r="M202" i="38"/>
  <c r="N202" i="38"/>
  <c r="M206" i="38"/>
  <c r="N206" i="38"/>
  <c r="M207" i="38"/>
  <c r="N207" i="38"/>
  <c r="M190" i="38"/>
  <c r="N190" i="38"/>
  <c r="M191" i="38"/>
  <c r="N191" i="38"/>
  <c r="M192" i="38"/>
  <c r="N192" i="38"/>
  <c r="M193" i="38"/>
  <c r="N193" i="38"/>
  <c r="M194" i="38"/>
  <c r="N194" i="38"/>
  <c r="M195" i="38"/>
  <c r="N195" i="38"/>
  <c r="M196" i="38"/>
  <c r="N196" i="38"/>
  <c r="M197" i="38"/>
  <c r="N197" i="38"/>
  <c r="M189" i="38"/>
  <c r="N189" i="38"/>
  <c r="M178" i="38"/>
  <c r="N178" i="38"/>
  <c r="M179" i="38"/>
  <c r="N179" i="38"/>
  <c r="M180" i="38"/>
  <c r="N180" i="38"/>
  <c r="M181" i="38"/>
  <c r="N181" i="38"/>
  <c r="M182" i="38"/>
  <c r="N182" i="38"/>
  <c r="M104" i="38"/>
  <c r="N104" i="38"/>
  <c r="M105" i="38"/>
  <c r="N105" i="38"/>
  <c r="M106" i="38"/>
  <c r="N106" i="38"/>
  <c r="M107" i="38"/>
  <c r="N107" i="38"/>
  <c r="M108" i="38"/>
  <c r="N108" i="38"/>
  <c r="M109" i="38"/>
  <c r="N109" i="38"/>
  <c r="M112" i="38"/>
  <c r="N112" i="38"/>
  <c r="M113" i="38"/>
  <c r="N113" i="38"/>
  <c r="M114" i="38"/>
  <c r="N114" i="38"/>
  <c r="M118" i="38"/>
  <c r="N118" i="38"/>
  <c r="M119" i="38"/>
  <c r="N119" i="38"/>
  <c r="M120" i="38"/>
  <c r="N120" i="38"/>
  <c r="M121" i="38"/>
  <c r="N121" i="38"/>
  <c r="M125" i="38"/>
  <c r="N125" i="38"/>
  <c r="M127" i="38"/>
  <c r="N127" i="38"/>
  <c r="M100" i="38"/>
  <c r="N100" i="38"/>
  <c r="M101" i="38"/>
  <c r="N101" i="38"/>
  <c r="M69" i="38"/>
  <c r="N69" i="38"/>
  <c r="M70" i="38"/>
  <c r="N70" i="38"/>
  <c r="M71" i="38"/>
  <c r="N71" i="38"/>
  <c r="M72" i="38"/>
  <c r="N72" i="38"/>
  <c r="M73" i="38"/>
  <c r="N73" i="38"/>
  <c r="M74" i="38"/>
  <c r="N74" i="38"/>
  <c r="M75" i="38"/>
  <c r="N75" i="38"/>
  <c r="M76" i="38"/>
  <c r="N76" i="38"/>
  <c r="M81" i="38"/>
  <c r="N81" i="38"/>
  <c r="M84" i="38"/>
  <c r="N84" i="38"/>
  <c r="M85" i="38"/>
  <c r="N85" i="38"/>
  <c r="M49" i="38"/>
  <c r="N49" i="38"/>
  <c r="M50" i="38"/>
  <c r="N50" i="38"/>
  <c r="M51" i="38"/>
  <c r="N51" i="38"/>
  <c r="M52" i="38"/>
  <c r="N52" i="38"/>
  <c r="M53" i="38"/>
  <c r="N53" i="38"/>
  <c r="M55" i="38"/>
  <c r="N55" i="38"/>
  <c r="M56" i="38"/>
  <c r="N56" i="38"/>
  <c r="M57" i="38"/>
  <c r="N57" i="38"/>
  <c r="M60" i="38"/>
  <c r="N60" i="38"/>
  <c r="M62" i="38"/>
  <c r="N62" i="38"/>
  <c r="M63" i="38"/>
  <c r="N63" i="38"/>
  <c r="M64" i="38"/>
  <c r="N64" i="38"/>
  <c r="M65" i="38"/>
  <c r="N65" i="38"/>
  <c r="M36" i="38"/>
  <c r="N36" i="38"/>
  <c r="M37" i="38"/>
  <c r="N37" i="38"/>
  <c r="M38" i="38"/>
  <c r="N38" i="38"/>
  <c r="M39" i="38"/>
  <c r="N39" i="38"/>
  <c r="M40" i="38"/>
  <c r="N40" i="38"/>
  <c r="M41" i="38"/>
  <c r="N41" i="38"/>
  <c r="M42" i="38"/>
  <c r="N42" i="38"/>
  <c r="M43" i="38"/>
  <c r="N43" i="38"/>
  <c r="G34" i="38" l="1"/>
  <c r="M117" i="38" l="1"/>
  <c r="N117" i="38"/>
  <c r="E214" i="38" l="1"/>
  <c r="E215" i="38"/>
  <c r="E106" i="38" l="1"/>
  <c r="D106" i="38"/>
  <c r="G45" i="38" l="1"/>
  <c r="H68" i="38"/>
  <c r="G68" i="38"/>
  <c r="H102" i="38"/>
  <c r="H159" i="38"/>
  <c r="H188" i="38"/>
  <c r="H199" i="38"/>
  <c r="G212" i="38"/>
  <c r="H212" i="38"/>
  <c r="D105" i="38" l="1"/>
  <c r="N210" i="38" l="1"/>
  <c r="M210" i="38"/>
  <c r="E210" i="38"/>
  <c r="D210" i="38"/>
  <c r="N209" i="38"/>
  <c r="M209" i="38"/>
  <c r="E209" i="38"/>
  <c r="D209" i="38"/>
  <c r="N208" i="38"/>
  <c r="M208" i="38"/>
  <c r="E208" i="38"/>
  <c r="D208" i="38"/>
  <c r="E207" i="38"/>
  <c r="N205" i="38"/>
  <c r="M205" i="38"/>
  <c r="E202" i="38"/>
  <c r="D202" i="38"/>
  <c r="E201" i="38"/>
  <c r="D201" i="38"/>
  <c r="E189" i="38"/>
  <c r="E181" i="38"/>
  <c r="D181" i="38"/>
  <c r="E179" i="38"/>
  <c r="E178" i="38"/>
  <c r="D178" i="38"/>
  <c r="N177" i="38"/>
  <c r="M177" i="38"/>
  <c r="E177" i="38"/>
  <c r="D177" i="38"/>
  <c r="N161" i="38"/>
  <c r="M161" i="38"/>
  <c r="E161" i="38"/>
  <c r="D161" i="38"/>
  <c r="N160" i="38"/>
  <c r="M160" i="38"/>
  <c r="E160" i="38"/>
  <c r="D160" i="38"/>
  <c r="M144" i="38"/>
  <c r="N144" i="38"/>
  <c r="M145" i="38"/>
  <c r="N145" i="38"/>
  <c r="M146" i="38"/>
  <c r="N146" i="38"/>
  <c r="M147" i="38"/>
  <c r="N147" i="38"/>
  <c r="E147" i="38"/>
  <c r="E146" i="38"/>
  <c r="N143" i="38"/>
  <c r="M143" i="38"/>
  <c r="E143" i="38"/>
  <c r="N142" i="38"/>
  <c r="M142" i="38"/>
  <c r="E142" i="38"/>
  <c r="N141" i="38"/>
  <c r="M141" i="38"/>
  <c r="E74" i="38"/>
  <c r="E73" i="38"/>
  <c r="D73" i="38"/>
  <c r="E72" i="38"/>
  <c r="D72" i="38"/>
  <c r="E71" i="38"/>
  <c r="D71" i="38"/>
  <c r="E70" i="38"/>
  <c r="D70" i="38"/>
  <c r="E69" i="38"/>
  <c r="E57" i="38"/>
  <c r="E56" i="38"/>
  <c r="E55" i="38"/>
  <c r="E53" i="38"/>
  <c r="D53" i="38"/>
  <c r="E52" i="38"/>
  <c r="D52" i="38"/>
  <c r="E51" i="38"/>
  <c r="D51" i="38"/>
  <c r="E49" i="38"/>
  <c r="D49" i="38"/>
  <c r="N46" i="38"/>
  <c r="M46" i="38"/>
  <c r="E46" i="38"/>
  <c r="D46" i="38"/>
  <c r="D42" i="38"/>
  <c r="E42" i="38"/>
  <c r="E40" i="38"/>
  <c r="E39" i="38"/>
  <c r="D39" i="38"/>
  <c r="E38" i="38"/>
  <c r="D38" i="38"/>
  <c r="E37" i="38"/>
  <c r="D37" i="38"/>
  <c r="E36" i="38"/>
  <c r="D36" i="38"/>
  <c r="N35" i="38"/>
  <c r="M35" i="38"/>
  <c r="E35" i="38"/>
  <c r="D35" i="38"/>
  <c r="B35" i="38"/>
  <c r="B36" i="38" s="1"/>
  <c r="B37" i="38" s="1"/>
  <c r="B38" i="38" s="1"/>
  <c r="B39" i="38" s="1"/>
  <c r="B40" i="38" s="1"/>
  <c r="B42" i="38" s="1"/>
  <c r="H45" i="38" l="1"/>
  <c r="D4" i="50" l="1"/>
  <c r="D5" i="50"/>
  <c r="D6" i="50"/>
  <c r="D7" i="50"/>
  <c r="D8" i="50"/>
  <c r="D9" i="50"/>
  <c r="D10" i="50"/>
  <c r="D11" i="50"/>
  <c r="D12" i="50"/>
  <c r="D13" i="50"/>
  <c r="D14" i="50"/>
  <c r="D15" i="50"/>
  <c r="D16" i="50"/>
  <c r="D17" i="50"/>
  <c r="D18" i="50"/>
  <c r="D19" i="50"/>
  <c r="D20" i="50"/>
  <c r="D21" i="50"/>
  <c r="D3" i="50"/>
  <c r="B4" i="50"/>
  <c r="C4" i="50"/>
  <c r="B5" i="50"/>
  <c r="C5" i="50"/>
  <c r="B6" i="50"/>
  <c r="C6" i="50"/>
  <c r="B7" i="50"/>
  <c r="C7" i="50"/>
  <c r="B8" i="50"/>
  <c r="C8" i="50"/>
  <c r="B9" i="50"/>
  <c r="C9" i="50"/>
  <c r="B10" i="50"/>
  <c r="C10" i="50"/>
  <c r="B11" i="50"/>
  <c r="C11" i="50"/>
  <c r="B12" i="50"/>
  <c r="C12" i="50"/>
  <c r="B13" i="50"/>
  <c r="C13" i="50"/>
  <c r="B14" i="50"/>
  <c r="C14" i="50"/>
  <c r="B15" i="50"/>
  <c r="C15" i="50"/>
  <c r="B16" i="50"/>
  <c r="C16" i="50"/>
  <c r="B17" i="50"/>
  <c r="C17" i="50"/>
  <c r="B18" i="50"/>
  <c r="C18" i="50"/>
  <c r="B19" i="50"/>
  <c r="C19" i="50"/>
  <c r="B20" i="50"/>
  <c r="C20" i="50"/>
  <c r="B21" i="50"/>
  <c r="C21" i="50"/>
  <c r="C3" i="50"/>
  <c r="B3" i="50"/>
  <c r="F22" i="50"/>
  <c r="E192" i="38"/>
  <c r="E191" i="38"/>
  <c r="E190" i="38"/>
  <c r="E213" i="38"/>
  <c r="E121" i="38"/>
  <c r="D121" i="38"/>
  <c r="G102" i="38"/>
  <c r="E108" i="38"/>
  <c r="D108" i="38"/>
  <c r="E105" i="38"/>
  <c r="E104" i="38"/>
  <c r="N103" i="38"/>
  <c r="M103" i="38"/>
  <c r="E103" i="38"/>
  <c r="D103" i="38"/>
  <c r="E182" i="38"/>
  <c r="E63" i="38"/>
  <c r="D63" i="38"/>
  <c r="F5" i="50" l="1"/>
  <c r="F11" i="50"/>
  <c r="F12" i="50"/>
  <c r="F21" i="50"/>
  <c r="F19" i="50"/>
  <c r="F17" i="50"/>
  <c r="F15" i="50"/>
  <c r="F9" i="50"/>
  <c r="F7" i="50"/>
  <c r="F20" i="50"/>
  <c r="F18" i="50"/>
  <c r="F16" i="50"/>
  <c r="F14" i="50"/>
  <c r="F10" i="50"/>
  <c r="F8" i="50"/>
  <c r="F13" i="50"/>
  <c r="F6" i="50"/>
  <c r="F4" i="50"/>
  <c r="F3" i="50"/>
  <c r="G3" i="50" s="1"/>
  <c r="I11" i="38"/>
  <c r="M186" i="38"/>
  <c r="M185" i="38"/>
  <c r="M184" i="38"/>
  <c r="M183" i="38"/>
  <c r="G4" i="50" l="1"/>
  <c r="G5" i="50" s="1"/>
  <c r="G6" i="50" s="1"/>
  <c r="G7" i="50" s="1"/>
  <c r="G8" i="50" s="1"/>
  <c r="G9" i="50" s="1"/>
  <c r="G10" i="50" s="1"/>
  <c r="G11" i="50" s="1"/>
  <c r="G12" i="50" s="1"/>
  <c r="G13" i="50" s="1"/>
  <c r="G14" i="50" s="1"/>
  <c r="G15" i="50" s="1"/>
  <c r="G16" i="50" s="1"/>
  <c r="G17" i="50" s="1"/>
  <c r="G18" i="50" s="1"/>
  <c r="G19" i="50" s="1"/>
  <c r="G20" i="50" s="1"/>
  <c r="G21" i="50" s="1"/>
  <c r="G22" i="50" s="1"/>
  <c r="M13" i="38" l="1"/>
  <c r="M16" i="38" s="1"/>
  <c r="M17" i="38" s="1"/>
  <c r="N13" i="38"/>
  <c r="N16" i="38" s="1"/>
  <c r="N17" i="38" s="1"/>
  <c r="O13" i="38"/>
  <c r="E75" i="38" l="1"/>
  <c r="E99" i="38"/>
  <c r="E100" i="38"/>
  <c r="E125" i="38"/>
  <c r="E127" i="38"/>
  <c r="E130" i="38"/>
  <c r="E131" i="38"/>
  <c r="E132" i="38"/>
  <c r="E133" i="38"/>
  <c r="E134" i="38"/>
  <c r="E135" i="38"/>
  <c r="E136" i="38"/>
  <c r="E137" i="38"/>
  <c r="E138" i="38"/>
  <c r="E148" i="38"/>
  <c r="E149" i="38"/>
  <c r="E150" i="38"/>
  <c r="E151" i="38"/>
  <c r="E184" i="38"/>
  <c r="E185" i="38"/>
  <c r="E186" i="38"/>
  <c r="E193" i="38"/>
  <c r="E194" i="38"/>
  <c r="E195" i="38"/>
  <c r="E196" i="38"/>
  <c r="E197" i="38"/>
  <c r="E219" i="38"/>
  <c r="E220" i="38"/>
  <c r="E221" i="38"/>
  <c r="E222" i="38"/>
  <c r="E223" i="38"/>
  <c r="E226" i="38"/>
  <c r="E227" i="38"/>
  <c r="E228" i="38"/>
  <c r="E229" i="38"/>
  <c r="E230" i="38"/>
  <c r="E231" i="38"/>
  <c r="E232" i="38"/>
  <c r="E233" i="38"/>
  <c r="E234" i="38"/>
  <c r="E237" i="38"/>
  <c r="E238" i="38"/>
  <c r="E239" i="38"/>
  <c r="E240" i="38"/>
  <c r="E241" i="38"/>
  <c r="E242" i="38"/>
  <c r="E243" i="38"/>
  <c r="E244" i="38"/>
  <c r="E260" i="38"/>
  <c r="E43" i="38"/>
  <c r="E32" i="38"/>
  <c r="E31" i="38"/>
  <c r="E30" i="38"/>
  <c r="E29" i="38"/>
  <c r="E28" i="38"/>
  <c r="E27" i="38"/>
  <c r="E26" i="38"/>
  <c r="E25" i="38"/>
  <c r="E24" i="38"/>
  <c r="D32" i="38"/>
  <c r="D31" i="38"/>
  <c r="D30" i="38"/>
  <c r="D29" i="38"/>
  <c r="D28" i="38"/>
  <c r="D27" i="38"/>
  <c r="D26" i="38"/>
  <c r="D25" i="38"/>
  <c r="D24" i="38"/>
  <c r="D260" i="38"/>
  <c r="D244" i="38"/>
  <c r="D243" i="38"/>
  <c r="D242" i="38"/>
  <c r="D241" i="38"/>
  <c r="D240" i="38"/>
  <c r="D239" i="38"/>
  <c r="D238" i="38"/>
  <c r="D237" i="38"/>
  <c r="D234" i="38"/>
  <c r="D233" i="38"/>
  <c r="D232" i="38"/>
  <c r="D231" i="38"/>
  <c r="D230" i="38"/>
  <c r="D229" i="38"/>
  <c r="D228" i="38"/>
  <c r="D227" i="38"/>
  <c r="D226" i="38"/>
  <c r="D223" i="38"/>
  <c r="D222" i="38"/>
  <c r="D221" i="38"/>
  <c r="D220" i="38"/>
  <c r="D219" i="38"/>
  <c r="D197" i="38"/>
  <c r="D196" i="38"/>
  <c r="D195" i="38"/>
  <c r="D186" i="38"/>
  <c r="D185" i="38"/>
  <c r="D151" i="38"/>
  <c r="D150" i="38"/>
  <c r="D149" i="38"/>
  <c r="D148" i="38"/>
  <c r="D138" i="38"/>
  <c r="D137" i="38"/>
  <c r="D136" i="38"/>
  <c r="D135" i="38"/>
  <c r="D134" i="38"/>
  <c r="D133" i="38"/>
  <c r="D132" i="38"/>
  <c r="D131" i="38"/>
  <c r="D130" i="38"/>
  <c r="D100" i="38"/>
  <c r="D99" i="38"/>
  <c r="E14" i="43"/>
  <c r="D14" i="43"/>
  <c r="C14" i="43"/>
  <c r="B14" i="43"/>
  <c r="A14" i="43"/>
  <c r="H129" i="38" l="1"/>
  <c r="H140" i="38"/>
  <c r="H225" i="38"/>
  <c r="H236" i="38"/>
  <c r="H15" i="38"/>
  <c r="H14" i="38"/>
  <c r="H12" i="38"/>
  <c r="H11" i="38"/>
  <c r="G15" i="38"/>
  <c r="G14" i="38"/>
  <c r="G11" i="38"/>
  <c r="K15" i="38"/>
  <c r="I15" i="38"/>
  <c r="K12" i="38"/>
  <c r="I12" i="38"/>
  <c r="G12" i="38"/>
  <c r="K14" i="38"/>
  <c r="I14" i="38"/>
  <c r="K11" i="38"/>
  <c r="B24" i="38"/>
  <c r="B25" i="38" s="1"/>
  <c r="B26" i="38" s="1"/>
  <c r="B27" i="38" s="1"/>
  <c r="B28" i="38" s="1"/>
  <c r="B29" i="38" s="1"/>
  <c r="B30" i="38" s="1"/>
  <c r="B31" i="38" s="1"/>
  <c r="B32" i="38" s="1"/>
  <c r="H23" i="38"/>
  <c r="G23" i="38"/>
  <c r="N99" i="38"/>
  <c r="N130" i="38"/>
  <c r="N131" i="38"/>
  <c r="N132" i="38"/>
  <c r="N133" i="38"/>
  <c r="N134" i="38"/>
  <c r="N135" i="38"/>
  <c r="N136" i="38"/>
  <c r="N137" i="38"/>
  <c r="N138" i="38"/>
  <c r="N148" i="38"/>
  <c r="N149" i="38"/>
  <c r="N150" i="38"/>
  <c r="N151" i="38"/>
  <c r="N184" i="38"/>
  <c r="N185" i="38"/>
  <c r="N186" i="38"/>
  <c r="N213" i="38"/>
  <c r="N223" i="38"/>
  <c r="N226" i="38"/>
  <c r="N227" i="38"/>
  <c r="N228" i="38"/>
  <c r="N229" i="38"/>
  <c r="N230" i="38"/>
  <c r="N231" i="38"/>
  <c r="N232" i="38"/>
  <c r="N233" i="38"/>
  <c r="N234" i="38"/>
  <c r="N237" i="38"/>
  <c r="N238" i="38"/>
  <c r="N239" i="38"/>
  <c r="N240" i="38"/>
  <c r="N241" i="38"/>
  <c r="N242" i="38"/>
  <c r="N243" i="38"/>
  <c r="N244" i="38"/>
  <c r="N260" i="38"/>
  <c r="M99" i="38"/>
  <c r="M130" i="38"/>
  <c r="M131" i="38"/>
  <c r="M132" i="38"/>
  <c r="M133" i="38"/>
  <c r="M134" i="38"/>
  <c r="M135" i="38"/>
  <c r="M136" i="38"/>
  <c r="M137" i="38"/>
  <c r="M138" i="38"/>
  <c r="M148" i="38"/>
  <c r="M149" i="38"/>
  <c r="M150" i="38"/>
  <c r="M151" i="38"/>
  <c r="M213" i="38"/>
  <c r="M223" i="38"/>
  <c r="M226" i="38"/>
  <c r="M227" i="38"/>
  <c r="M228" i="38"/>
  <c r="M229" i="38"/>
  <c r="M230" i="38"/>
  <c r="M231" i="38"/>
  <c r="M232" i="38"/>
  <c r="M233" i="38"/>
  <c r="M234" i="38"/>
  <c r="M237" i="38"/>
  <c r="M238" i="38"/>
  <c r="M239" i="38"/>
  <c r="M240" i="38"/>
  <c r="M241" i="38"/>
  <c r="M242" i="38"/>
  <c r="M243" i="38"/>
  <c r="M244" i="38"/>
  <c r="M260" i="38"/>
  <c r="K13" i="38" l="1"/>
  <c r="I13" i="38"/>
  <c r="P14" i="38"/>
  <c r="H13" i="38"/>
  <c r="L15" i="38"/>
  <c r="P15" i="38"/>
  <c r="G13" i="38"/>
  <c r="L14" i="38"/>
  <c r="P11" i="38"/>
  <c r="P12" i="38"/>
  <c r="L12" i="38"/>
  <c r="K10" i="38"/>
  <c r="I10" i="38"/>
  <c r="H10" i="38"/>
  <c r="H34" i="38"/>
  <c r="H262" i="38" s="1"/>
  <c r="G236" i="38"/>
  <c r="G225" i="38"/>
  <c r="G199" i="38"/>
  <c r="G188" i="38"/>
  <c r="G159" i="38"/>
  <c r="G140" i="38"/>
  <c r="G129" i="38"/>
  <c r="B45" i="38"/>
  <c r="B46" i="38" s="1"/>
  <c r="B49" i="38" s="1"/>
  <c r="B50" i="38" s="1"/>
  <c r="B51" i="38" s="1"/>
  <c r="B52" i="38" s="1"/>
  <c r="B53" i="38" s="1"/>
  <c r="B56" i="38" s="1"/>
  <c r="B57" i="38" s="1"/>
  <c r="B43" i="38"/>
  <c r="D34" i="38"/>
  <c r="G6" i="38"/>
  <c r="G262" i="38" l="1"/>
  <c r="J107" i="38"/>
  <c r="J119" i="38"/>
  <c r="J106" i="38"/>
  <c r="J109" i="38"/>
  <c r="J223" i="38"/>
  <c r="J219" i="38"/>
  <c r="J213" i="38"/>
  <c r="J221" i="38"/>
  <c r="J222" i="38"/>
  <c r="J218" i="38"/>
  <c r="J216" i="38"/>
  <c r="J217" i="38"/>
  <c r="J220" i="38"/>
  <c r="J210" i="38"/>
  <c r="J209" i="38"/>
  <c r="J205" i="38"/>
  <c r="J201" i="38"/>
  <c r="J208" i="38"/>
  <c r="J202" i="38"/>
  <c r="J197" i="38"/>
  <c r="J193" i="38"/>
  <c r="J196" i="38"/>
  <c r="J192" i="38"/>
  <c r="J195" i="38"/>
  <c r="J191" i="38"/>
  <c r="J194" i="38"/>
  <c r="J185" i="38"/>
  <c r="J181" i="38"/>
  <c r="J177" i="38"/>
  <c r="J184" i="38"/>
  <c r="J180" i="38"/>
  <c r="J161" i="38"/>
  <c r="J183" i="38"/>
  <c r="J179" i="38"/>
  <c r="J160" i="38"/>
  <c r="J186" i="38"/>
  <c r="J182" i="38"/>
  <c r="J178" i="38"/>
  <c r="J137" i="38"/>
  <c r="J133" i="38"/>
  <c r="J136" i="38"/>
  <c r="J132" i="38"/>
  <c r="J135" i="38"/>
  <c r="J131" i="38"/>
  <c r="J138" i="38"/>
  <c r="J134" i="38"/>
  <c r="J130" i="38"/>
  <c r="J65" i="38"/>
  <c r="J66" i="38"/>
  <c r="J64" i="38"/>
  <c r="J63" i="38"/>
  <c r="J143" i="38"/>
  <c r="J146" i="38"/>
  <c r="J147" i="38"/>
  <c r="J142" i="38"/>
  <c r="J108" i="38"/>
  <c r="J117" i="38"/>
  <c r="J121" i="38"/>
  <c r="J118" i="38"/>
  <c r="J125" i="38"/>
  <c r="J113" i="38"/>
  <c r="J120" i="38"/>
  <c r="J127" i="38"/>
  <c r="J114" i="38"/>
  <c r="J104" i="38"/>
  <c r="J103" i="38"/>
  <c r="J70" i="38"/>
  <c r="J71" i="38"/>
  <c r="J73" i="38"/>
  <c r="J72" i="38"/>
  <c r="J74" i="38"/>
  <c r="J69" i="38"/>
  <c r="J42" i="38"/>
  <c r="J55" i="38"/>
  <c r="J51" i="38"/>
  <c r="J56" i="38"/>
  <c r="J52" i="38"/>
  <c r="J46" i="38"/>
  <c r="J53" i="38"/>
  <c r="J39" i="38"/>
  <c r="J35" i="38"/>
  <c r="J36" i="38"/>
  <c r="J41" i="38"/>
  <c r="J37" i="38"/>
  <c r="J38" i="38"/>
  <c r="K17" i="38"/>
  <c r="I17" i="38"/>
  <c r="P13" i="38"/>
  <c r="L13" i="38"/>
  <c r="H16" i="38"/>
  <c r="H17" i="38" s="1"/>
  <c r="P10" i="38"/>
  <c r="I24" i="38"/>
  <c r="N24" i="38" s="1"/>
  <c r="I25" i="38"/>
  <c r="J25" i="38" s="1"/>
  <c r="I29" i="38"/>
  <c r="J29" i="38" s="1"/>
  <c r="I26" i="38"/>
  <c r="J26" i="38" s="1"/>
  <c r="I30" i="38"/>
  <c r="J30" i="38" s="1"/>
  <c r="I27" i="38"/>
  <c r="J27" i="38" s="1"/>
  <c r="I31" i="38"/>
  <c r="J31" i="38" s="1"/>
  <c r="I28" i="38"/>
  <c r="J28" i="38" s="1"/>
  <c r="I32" i="38"/>
  <c r="J32" i="38" s="1"/>
  <c r="M6" i="38"/>
  <c r="O115" i="38" s="1"/>
  <c r="J229" i="38"/>
  <c r="J242" i="38"/>
  <c r="J238" i="38"/>
  <c r="J232" i="38"/>
  <c r="J228" i="38"/>
  <c r="J150" i="38"/>
  <c r="J75" i="38"/>
  <c r="J241" i="38"/>
  <c r="J231" i="38"/>
  <c r="J149" i="38"/>
  <c r="J260" i="38"/>
  <c r="J237" i="38"/>
  <c r="J227" i="38"/>
  <c r="J244" i="38"/>
  <c r="J240" i="38"/>
  <c r="J234" i="38"/>
  <c r="J230" i="38"/>
  <c r="J226" i="38"/>
  <c r="J148" i="38"/>
  <c r="J100" i="38"/>
  <c r="J43" i="38"/>
  <c r="J243" i="38"/>
  <c r="J239" i="38"/>
  <c r="J233" i="38"/>
  <c r="J151" i="38"/>
  <c r="J99" i="38"/>
  <c r="D45" i="38"/>
  <c r="B68" i="38"/>
  <c r="B69" i="38" s="1"/>
  <c r="B70" i="38" s="1"/>
  <c r="B71" i="38" s="1"/>
  <c r="B72" i="38" s="1"/>
  <c r="B73" i="38" s="1"/>
  <c r="B74" i="38" s="1"/>
  <c r="O215" i="38" l="1"/>
  <c r="O219" i="38"/>
  <c r="O216" i="38"/>
  <c r="O220" i="38"/>
  <c r="O214" i="38"/>
  <c r="O217" i="38"/>
  <c r="O218" i="38"/>
  <c r="O221" i="38"/>
  <c r="O222" i="38"/>
  <c r="O201" i="38"/>
  <c r="O202" i="38"/>
  <c r="O200" i="38"/>
  <c r="O207" i="38"/>
  <c r="O206" i="38"/>
  <c r="O191" i="38"/>
  <c r="O195" i="38"/>
  <c r="O192" i="38"/>
  <c r="O196" i="38"/>
  <c r="O197" i="38"/>
  <c r="O190" i="38"/>
  <c r="O193" i="38"/>
  <c r="O194" i="38"/>
  <c r="O189" i="38"/>
  <c r="O179" i="38"/>
  <c r="O180" i="38"/>
  <c r="O181" i="38"/>
  <c r="O182" i="38"/>
  <c r="O178" i="38"/>
  <c r="O105" i="38"/>
  <c r="O109" i="38"/>
  <c r="O125" i="38"/>
  <c r="O119" i="38"/>
  <c r="O127" i="38"/>
  <c r="O106" i="38"/>
  <c r="O112" i="38"/>
  <c r="O118" i="38"/>
  <c r="O114" i="38"/>
  <c r="O117" i="38"/>
  <c r="O108" i="38"/>
  <c r="O113" i="38"/>
  <c r="O104" i="38"/>
  <c r="O107" i="38"/>
  <c r="O120" i="38"/>
  <c r="O121" i="38"/>
  <c r="O101" i="38"/>
  <c r="O100" i="38"/>
  <c r="O70" i="38"/>
  <c r="O74" i="38"/>
  <c r="O84" i="38"/>
  <c r="O69" i="38"/>
  <c r="O73" i="38"/>
  <c r="O81" i="38"/>
  <c r="O71" i="38"/>
  <c r="O72" i="38"/>
  <c r="O75" i="38"/>
  <c r="O76" i="38"/>
  <c r="O85" i="38"/>
  <c r="O50" i="38"/>
  <c r="O62" i="38"/>
  <c r="O52" i="38"/>
  <c r="O56" i="38"/>
  <c r="O63" i="38"/>
  <c r="O51" i="38"/>
  <c r="O57" i="38"/>
  <c r="O60" i="38"/>
  <c r="O53" i="38"/>
  <c r="O55" i="38"/>
  <c r="O49" i="38"/>
  <c r="O64" i="38"/>
  <c r="O65" i="38"/>
  <c r="O38" i="38"/>
  <c r="O42" i="38"/>
  <c r="O39" i="38"/>
  <c r="O43" i="38"/>
  <c r="O41" i="38"/>
  <c r="O36" i="38"/>
  <c r="O37" i="38"/>
  <c r="O40" i="38"/>
  <c r="O209" i="38"/>
  <c r="O208" i="38"/>
  <c r="O210" i="38"/>
  <c r="O205" i="38"/>
  <c r="O211" i="38"/>
  <c r="O212" i="38"/>
  <c r="O177" i="38"/>
  <c r="O160" i="38"/>
  <c r="O161" i="38"/>
  <c r="O146" i="38"/>
  <c r="O147" i="38"/>
  <c r="O144" i="38"/>
  <c r="O145" i="38"/>
  <c r="O141" i="38"/>
  <c r="O142" i="38"/>
  <c r="O143" i="38"/>
  <c r="O46" i="38"/>
  <c r="O35" i="38"/>
  <c r="O103" i="38"/>
  <c r="O44" i="38"/>
  <c r="O16" i="38"/>
  <c r="O17" i="38" s="1"/>
  <c r="O213" i="38"/>
  <c r="O183" i="38"/>
  <c r="O159" i="38"/>
  <c r="O140" i="38"/>
  <c r="O185" i="38"/>
  <c r="O225" i="38"/>
  <c r="O229" i="38"/>
  <c r="O233" i="38"/>
  <c r="O237" i="38"/>
  <c r="O241" i="38"/>
  <c r="O260" i="38"/>
  <c r="O186" i="38"/>
  <c r="O198" i="38"/>
  <c r="O226" i="38"/>
  <c r="O230" i="38"/>
  <c r="O234" i="38"/>
  <c r="O238" i="38"/>
  <c r="O242" i="38"/>
  <c r="O261" i="38"/>
  <c r="O187" i="38"/>
  <c r="O199" i="38"/>
  <c r="O223" i="38"/>
  <c r="O227" i="38"/>
  <c r="O231" i="38"/>
  <c r="O235" i="38"/>
  <c r="O239" i="38"/>
  <c r="O243" i="38"/>
  <c r="O184" i="38"/>
  <c r="O224" i="38"/>
  <c r="O228" i="38"/>
  <c r="O232" i="38"/>
  <c r="O236" i="38"/>
  <c r="O240" i="38"/>
  <c r="O244" i="38"/>
  <c r="O150" i="38"/>
  <c r="O151" i="38"/>
  <c r="O148" i="38"/>
  <c r="O149" i="38"/>
  <c r="O132" i="38"/>
  <c r="O136" i="38"/>
  <c r="O133" i="38"/>
  <c r="O137" i="38"/>
  <c r="O134" i="38"/>
  <c r="O138" i="38"/>
  <c r="O131" i="38"/>
  <c r="O135" i="38"/>
  <c r="O99" i="38"/>
  <c r="B60" i="38"/>
  <c r="P17" i="38"/>
  <c r="R17" i="38" s="1"/>
  <c r="S17" i="38" s="1"/>
  <c r="M24" i="38"/>
  <c r="O24" i="38" s="1"/>
  <c r="J24" i="38"/>
  <c r="N28" i="38"/>
  <c r="M28" i="38"/>
  <c r="O28" i="38" s="1"/>
  <c r="N26" i="38"/>
  <c r="M26" i="38"/>
  <c r="O26" i="38" s="1"/>
  <c r="N31" i="38"/>
  <c r="M31" i="38"/>
  <c r="O31" i="38" s="1"/>
  <c r="N29" i="38"/>
  <c r="M29" i="38"/>
  <c r="O29" i="38" s="1"/>
  <c r="N27" i="38"/>
  <c r="M27" i="38"/>
  <c r="O27" i="38" s="1"/>
  <c r="N25" i="38"/>
  <c r="M25" i="38"/>
  <c r="O25" i="38" s="1"/>
  <c r="N32" i="38"/>
  <c r="M32" i="38"/>
  <c r="O32" i="38" s="1"/>
  <c r="N30" i="38"/>
  <c r="M30" i="38"/>
  <c r="O30" i="38" s="1"/>
  <c r="O130" i="38"/>
  <c r="B102" i="38"/>
  <c r="D68" i="38"/>
  <c r="B75" i="38"/>
  <c r="B99" i="38" s="1"/>
  <c r="B100" i="38" s="1"/>
  <c r="B62" i="38" l="1"/>
  <c r="B63" i="38" s="1"/>
  <c r="B64" i="38" s="1"/>
  <c r="D102" i="38"/>
  <c r="B103" i="38"/>
  <c r="B104" i="38" s="1"/>
  <c r="B105" i="38" s="1"/>
  <c r="B108" i="38" l="1"/>
  <c r="B109" i="38" s="1"/>
  <c r="B106" i="38"/>
  <c r="B107" i="38" s="1"/>
  <c r="B112" i="38" l="1"/>
  <c r="B113" i="38" s="1"/>
  <c r="B114" i="38" s="1"/>
  <c r="B111" i="38"/>
  <c r="B160" i="38"/>
  <c r="B161" i="38" s="1"/>
  <c r="B177" i="38" s="1"/>
  <c r="B178" i="38" s="1"/>
  <c r="B179" i="38" s="1"/>
  <c r="B117" i="38" l="1"/>
  <c r="B118" i="38" s="1"/>
  <c r="B119" i="38" s="1"/>
  <c r="B120" i="38" s="1"/>
  <c r="B121" i="38" s="1"/>
  <c r="B125" i="38" s="1"/>
  <c r="B127" i="38" s="1"/>
  <c r="B115" i="38"/>
  <c r="B188" i="38"/>
  <c r="D159" i="38"/>
  <c r="B185" i="38"/>
  <c r="B186" i="38" s="1"/>
  <c r="B199" i="38" l="1"/>
  <c r="B189" i="38"/>
  <c r="B190" i="38" s="1"/>
  <c r="B191" i="38" s="1"/>
  <c r="B192" i="38" s="1"/>
  <c r="B193" i="38" s="1"/>
  <c r="B194" i="38" s="1"/>
  <c r="B195" i="38" s="1"/>
  <c r="B196" i="38" s="1"/>
  <c r="B197" i="38" s="1"/>
  <c r="B212" i="38" l="1"/>
  <c r="D212" i="38" s="1"/>
  <c r="B200" i="38"/>
  <c r="B201" i="38" s="1"/>
  <c r="B202" i="38" s="1"/>
  <c r="B205" i="38" s="1"/>
  <c r="B206" i="38" s="1"/>
  <c r="B207" i="38" s="1"/>
  <c r="B208" i="38" s="1"/>
  <c r="B209" i="38" s="1"/>
  <c r="B210" i="38" s="1"/>
  <c r="B213" i="38" l="1"/>
  <c r="B225" i="38"/>
  <c r="B216" i="38" l="1"/>
  <c r="B217" i="38" s="1"/>
  <c r="B218" i="38" s="1"/>
  <c r="B219" i="38" s="1"/>
  <c r="B220" i="38" s="1"/>
  <c r="B221" i="38" s="1"/>
  <c r="B222" i="38" s="1"/>
  <c r="B223" i="38" s="1"/>
  <c r="B214" i="38"/>
  <c r="B215" i="38" s="1"/>
  <c r="B236" i="38"/>
  <c r="D225" i="38"/>
  <c r="B226" i="38"/>
  <c r="B227" i="38" s="1"/>
  <c r="B228" i="38" s="1"/>
  <c r="B229" i="38" s="1"/>
  <c r="B230" i="38" s="1"/>
  <c r="B231" i="38" s="1"/>
  <c r="B232" i="38" s="1"/>
  <c r="B233" i="38" s="1"/>
  <c r="B234" i="38" s="1"/>
  <c r="D236" i="38" l="1"/>
  <c r="B237" i="38"/>
  <c r="B238" i="38" s="1"/>
  <c r="B239" i="38" s="1"/>
  <c r="B240" i="38" s="1"/>
  <c r="B241" i="38" s="1"/>
  <c r="B242" i="38" s="1"/>
  <c r="B243" i="38" s="1"/>
  <c r="B244" i="38" s="1"/>
  <c r="B260" i="38" s="1"/>
  <c r="E14" i="27" l="1"/>
  <c r="D14" i="27"/>
  <c r="C14" i="27"/>
  <c r="B14" i="27"/>
  <c r="A14" i="27"/>
  <c r="G10" i="38" l="1"/>
  <c r="L11" i="38"/>
  <c r="L10" i="38" s="1"/>
  <c r="L17" i="38" s="1"/>
  <c r="G16" i="38" l="1"/>
  <c r="G17" i="38" s="1"/>
</calcChain>
</file>

<file path=xl/comments1.xml><?xml version="1.0" encoding="utf-8"?>
<comments xmlns="http://schemas.openxmlformats.org/spreadsheetml/2006/main">
  <authors>
    <author>admin</author>
  </authors>
  <commentList>
    <comment ref="D106" authorId="0" shapeId="0">
      <text>
        <r>
          <rPr>
            <sz val="9"/>
            <color indexed="81"/>
            <rFont val="Tahoma"/>
            <family val="2"/>
            <charset val="204"/>
          </rPr>
          <t xml:space="preserve">Погашение кредита
</t>
        </r>
      </text>
    </comment>
    <comment ref="D107" authorId="0" shapeId="0">
      <text>
        <r>
          <rPr>
            <sz val="9"/>
            <color indexed="81"/>
            <rFont val="Tahoma"/>
            <family val="2"/>
            <charset val="204"/>
          </rPr>
          <t xml:space="preserve">Погашение кредита
</t>
        </r>
      </text>
    </comment>
  </commentList>
</comments>
</file>

<file path=xl/sharedStrings.xml><?xml version="1.0" encoding="utf-8"?>
<sst xmlns="http://schemas.openxmlformats.org/spreadsheetml/2006/main" count="8482" uniqueCount="3300">
  <si>
    <t>АКВАТОРИЯ-НТ ООО</t>
  </si>
  <si>
    <t>АКТИОН-ПРЕСС ООО</t>
  </si>
  <si>
    <t>АЛАЯКОВ РУСТАМ ВАДИМОВИЧ</t>
  </si>
  <si>
    <t>Алексеев Александр Александрович</t>
  </si>
  <si>
    <t>АЛЬФАИНКОМ ООО</t>
  </si>
  <si>
    <t>АО "Хилти Дистрибьюшн ЛТД"</t>
  </si>
  <si>
    <t>АСТ ГОЗ ООО</t>
  </si>
  <si>
    <t>АТМ ООО</t>
  </si>
  <si>
    <t>Байкал-Сервис ТК ООО</t>
  </si>
  <si>
    <t>Бужлаков Павел Николаевич</t>
  </si>
  <si>
    <t>Бутырских Надежда Сергеевна ИП</t>
  </si>
  <si>
    <t>ВЫМПЕЛКОМ ПАО</t>
  </si>
  <si>
    <t>Гончар Алена Владимировна</t>
  </si>
  <si>
    <t>ДЕЛОВЫЕ ЛИНИИ ООО</t>
  </si>
  <si>
    <t>ДЖАСТБЭСТТУЛС.РУ ООО</t>
  </si>
  <si>
    <t>ДМЗ ООО</t>
  </si>
  <si>
    <t>Зайков Алексей Николаевич</t>
  </si>
  <si>
    <t>Закрытое акционерное общество "Региональный центр лазерных технологий"</t>
  </si>
  <si>
    <t>ЗТИ ЗАО</t>
  </si>
  <si>
    <t>Индивидуальный предприниматель Кузнецов Иван Дмитриевич</t>
  </si>
  <si>
    <t>ИП Айткулова Наталья Владимировна</t>
  </si>
  <si>
    <t>ИП Трофимова Альфия Заудятевна</t>
  </si>
  <si>
    <t>ИП Фомина Наталья Александровна</t>
  </si>
  <si>
    <t>Кашин Алексей Евгеньевич ИП</t>
  </si>
  <si>
    <t>КЕХ ЕКОММЕРЦ ООО</t>
  </si>
  <si>
    <t>Кириенко Дмитрий Андреевич</t>
  </si>
  <si>
    <t>Компания Тензор ООО</t>
  </si>
  <si>
    <t>Компания УРАЛ-ЗИТАР ООО</t>
  </si>
  <si>
    <t>КРИОГАЗПК ООО</t>
  </si>
  <si>
    <t>Круглова Лариса Владимировна</t>
  </si>
  <si>
    <t>Лапина Дарья Станиславовна</t>
  </si>
  <si>
    <t>ЛИДЕР ООО</t>
  </si>
  <si>
    <t>МАНГО ТЕЛЕКОМ ООО</t>
  </si>
  <si>
    <t>МЕГАФОН ПАО</t>
  </si>
  <si>
    <t>МЕТКОМПЛЕКТ ООО ЗПКМ</t>
  </si>
  <si>
    <t>МИР КРЕПЕЖА ТД ООО</t>
  </si>
  <si>
    <t>МК ООО</t>
  </si>
  <si>
    <t>МК ХОЛДИНГ ООО</t>
  </si>
  <si>
    <t>МС-ПАСИФИК ООО</t>
  </si>
  <si>
    <t>МТЗ ООО</t>
  </si>
  <si>
    <t>МТТ АО</t>
  </si>
  <si>
    <t>Национальная водная компания Ниагара ООО</t>
  </si>
  <si>
    <t>Общество с ограниченной ответственностью "КАСКАД"</t>
  </si>
  <si>
    <t>Общество с ограниченной ответственностью "КИТ:Транспортная компания"</t>
  </si>
  <si>
    <t>Общество с ограниченной ответственностью "Параллель"</t>
  </si>
  <si>
    <t>Общество с ограниченной ответственностью "ЦСК"</t>
  </si>
  <si>
    <t>ООО "А-СТРОЙ66"</t>
  </si>
  <si>
    <t>ООО "КОМУС"</t>
  </si>
  <si>
    <t>ООО "ПЭК"</t>
  </si>
  <si>
    <t>ООО "Стройметиз"</t>
  </si>
  <si>
    <t>ООО "Транслизинг"</t>
  </si>
  <si>
    <t>ООО "УТС ТехноНИКОЛЬ"</t>
  </si>
  <si>
    <t>ООО ГК ПКФ "ПТУ"</t>
  </si>
  <si>
    <t>ООО Контора Никонора</t>
  </si>
  <si>
    <t>ООО ЭТП ГПБ</t>
  </si>
  <si>
    <t>Открытое акционерное общество "Белгородский абразивный завод"</t>
  </si>
  <si>
    <t>ПЛЭЙ ООО</t>
  </si>
  <si>
    <t>Позовский Андрей Геннадьевич</t>
  </si>
  <si>
    <t>ПОЛИАНТ ООО</t>
  </si>
  <si>
    <t>ППР ООО</t>
  </si>
  <si>
    <t>ПРАЙМ-МЕДИА ЕК ООО</t>
  </si>
  <si>
    <t>Промышленников Валерий Николаевич</t>
  </si>
  <si>
    <t>ПРОФВЕНТ ООО</t>
  </si>
  <si>
    <t>ПФ СКБ Контур АО</t>
  </si>
  <si>
    <t>Рассанов Андрей Александрович</t>
  </si>
  <si>
    <t>СБЕРБАНК - АСТ АО</t>
  </si>
  <si>
    <t>СИБТЕРМО ООО</t>
  </si>
  <si>
    <t>СИМА-ЛЕНД ООО ТД</t>
  </si>
  <si>
    <t>СИМАМАРТ ООО</t>
  </si>
  <si>
    <t>СИТИЛИНК ООО</t>
  </si>
  <si>
    <t>Скрыник Андрей Анатольевич</t>
  </si>
  <si>
    <t>Строительный двор</t>
  </si>
  <si>
    <t>СТРОЙМЕТ ООО</t>
  </si>
  <si>
    <t>СУБКОНТО УРАЛ ООО</t>
  </si>
  <si>
    <t>ТД СТАЛЬКОМПЛЕКТ ООО</t>
  </si>
  <si>
    <t>ТЕХ- КРЕП УРАЛ ООО</t>
  </si>
  <si>
    <t>ТЕХНОПАРК ООО</t>
  </si>
  <si>
    <t>ТЕХПОШИВ ООО</t>
  </si>
  <si>
    <t>ТК ПАРТНЕРСТРОЙ ООО</t>
  </si>
  <si>
    <t>ТОПСТАНКИ ООО</t>
  </si>
  <si>
    <t>Трачук Федор Михайлович ИП</t>
  </si>
  <si>
    <t>ТРИУМФ ООО</t>
  </si>
  <si>
    <t>ТЭОХИМ УРАЛ ООО</t>
  </si>
  <si>
    <t>УРАЛОПТТОРГ ООО</t>
  </si>
  <si>
    <t>УЦМ ООО</t>
  </si>
  <si>
    <t>Хвостик Алексей Алексеевич</t>
  </si>
  <si>
    <t>ХЭДХАНТЕР ООО</t>
  </si>
  <si>
    <t>ЦРЭ АО</t>
  </si>
  <si>
    <t>Чаванин Сергей Владимирович</t>
  </si>
  <si>
    <t>Чувашев Сергей Геннадьевич</t>
  </si>
  <si>
    <t>Шихов Вячеслав Тимофеевич ИП</t>
  </si>
  <si>
    <t>ЭКС ЛЕГЕ ООО</t>
  </si>
  <si>
    <t>ЯНДЕКС ООО</t>
  </si>
  <si>
    <t>ГРУЗОПОДЪЕМСПЕЦТЕХНИКА-НАХОДКА ООО</t>
  </si>
  <si>
    <t>КОРПОРАЦИЯ ВСМПО-АВИСМА ПАО</t>
  </si>
  <si>
    <t>КРАСНОКАМСКИЙ РМЗ ООО</t>
  </si>
  <si>
    <t>Малых Владимир Иванович</t>
  </si>
  <si>
    <t>МЕЖОТРАСЛЕВОЙ КОНЦЕРН УРАЛМЕТПРОМ ЗАО</t>
  </si>
  <si>
    <t>МР-ЭНЕРГО ООО</t>
  </si>
  <si>
    <t>НТЛ ООО НПК</t>
  </si>
  <si>
    <t>Общество с ограниченной ответственностью «Альба-Цепь»</t>
  </si>
  <si>
    <t>ОТЭКО - ПОРТСЕРВИС ООО</t>
  </si>
  <si>
    <t>ПК ПЕТЭК ООО</t>
  </si>
  <si>
    <t>ППГХО ПАО</t>
  </si>
  <si>
    <t>ППЭА СИВАР АО</t>
  </si>
  <si>
    <t>ПСМК ООО</t>
  </si>
  <si>
    <t>СТМ-Сервис ООО</t>
  </si>
  <si>
    <t>СУПЕРТОРГ-М</t>
  </si>
  <si>
    <t>ТНГ АО</t>
  </si>
  <si>
    <t>Чернов Иван Викторович</t>
  </si>
  <si>
    <t>Контрагент</t>
  </si>
  <si>
    <t>ВЕЛДПРОМ ООО</t>
  </si>
  <si>
    <t>БАЗИС ООО</t>
  </si>
  <si>
    <t>АО "Химпродукция"</t>
  </si>
  <si>
    <t>Общество с ограниченной ответственностью ПКФ "Метпром-Урал"</t>
  </si>
  <si>
    <t>ООО "ТК Эксперт"</t>
  </si>
  <si>
    <t>ООО "КОНТУР"</t>
  </si>
  <si>
    <t>КРЕП-КОМП ООО</t>
  </si>
  <si>
    <t>Названия строк</t>
  </si>
  <si>
    <t>Общий итог</t>
  </si>
  <si>
    <t>Акционерное общество "Сталепромышленная компания"</t>
  </si>
  <si>
    <t>АЛТЕРВИА ООО</t>
  </si>
  <si>
    <t>Бабкин Юрий Алексеевич</t>
  </si>
  <si>
    <t>БК РУС ООО</t>
  </si>
  <si>
    <t>БОЛОТОВ СЕРГЕЙ МИХАЙЛОВИЧ ИП</t>
  </si>
  <si>
    <t>ГИДРОТРЕЙД ООО</t>
  </si>
  <si>
    <t>ГОЕНКО ДАРЬЯ НИКОЛАЕВНА ИП</t>
  </si>
  <si>
    <t>ДЕТАЛСИС ООО</t>
  </si>
  <si>
    <t>ДИН-ЭНЕРГО ООО</t>
  </si>
  <si>
    <t>ДНС</t>
  </si>
  <si>
    <t>Дьячук Петр Александрович</t>
  </si>
  <si>
    <t>Ждановских Артем Олегович</t>
  </si>
  <si>
    <t>ИЗИФИКС ООО</t>
  </si>
  <si>
    <t>КТК УРАЛ ООО</t>
  </si>
  <si>
    <t>ЛАГУНА ООО</t>
  </si>
  <si>
    <t>ЛЕОПАК ООО ТОРГОВЫЙ ДОМ</t>
  </si>
  <si>
    <t>ЛОГИСТИЧЕСКИЕ РЕШЕНИЯ ООО</t>
  </si>
  <si>
    <t>Люксъ-Групп ООО</t>
  </si>
  <si>
    <t>Люфт Алексей Александрович</t>
  </si>
  <si>
    <t>МАСТЕР-НТ ООО</t>
  </si>
  <si>
    <t>МЕГАТЭК ООО</t>
  </si>
  <si>
    <t>Медведков Дмитрий Владимирович</t>
  </si>
  <si>
    <t>Минин Артем Витальевич</t>
  </si>
  <si>
    <t>Мусатов Владимир Иосифович</t>
  </si>
  <si>
    <t>НПП ЭЛЕКТРОХИМИЯ ООО</t>
  </si>
  <si>
    <t>Общество с ограниченной ответственностью "Прума.ру"</t>
  </si>
  <si>
    <t>ООО "ВТК "ФастенХаус"</t>
  </si>
  <si>
    <t>ООО "Заглушка.ру"</t>
  </si>
  <si>
    <t>ООО "Металлсервис-Москва"</t>
  </si>
  <si>
    <t>ООО "МетизТорг"</t>
  </si>
  <si>
    <t>ООО "Центавр"</t>
  </si>
  <si>
    <t>ООО "ЭНЕРГОПРОМ"</t>
  </si>
  <si>
    <t>ООО «Леруа Мерлен Восток»</t>
  </si>
  <si>
    <t>ООО Мега-Фикс Трейд</t>
  </si>
  <si>
    <t>ОПМ-ГРУПП ООО</t>
  </si>
  <si>
    <t>Папулов Роман Юрьевич</t>
  </si>
  <si>
    <t>ПК АНКЕР ООО</t>
  </si>
  <si>
    <t>ПТК ТЕХ-КРЕП ООО</t>
  </si>
  <si>
    <t>РАСВЕТ ООО</t>
  </si>
  <si>
    <t>РК-РЕГИОН ООО</t>
  </si>
  <si>
    <t>САНТЕХКОМПЛЕКТ-ТАГИЛ ООО</t>
  </si>
  <si>
    <t>Сапрыкина Екатерина Андреевна</t>
  </si>
  <si>
    <t>СВД-ГРУПП ООО</t>
  </si>
  <si>
    <t>Солодянкин Артур Юрьевич</t>
  </si>
  <si>
    <t>СТАНДАРТ ООО</t>
  </si>
  <si>
    <t>СТРОЙБРАЗЕРС ООО</t>
  </si>
  <si>
    <t>ТД ПМХ ТАГИЛЬСКАЯ СТАЛЬ ООО</t>
  </si>
  <si>
    <t>ТД Электротехмонтаж ООО</t>
  </si>
  <si>
    <t>ТДМ ООО</t>
  </si>
  <si>
    <t>ТЕХНОЛОГИЯ ХОЛОДА ООО</t>
  </si>
  <si>
    <t>УК ЛУЧ ООО</t>
  </si>
  <si>
    <t>УРАЛТРОС ООО</t>
  </si>
  <si>
    <t>Уткин Александр Викторович</t>
  </si>
  <si>
    <t>Хорошилов Данил Евгеньевич</t>
  </si>
  <si>
    <t>Цайтлер Елена Владимировна</t>
  </si>
  <si>
    <t>Чебану Денис Петрович</t>
  </si>
  <si>
    <t>ЧМЗ-НТ ООО</t>
  </si>
  <si>
    <t>Шариков Иван Андреевич</t>
  </si>
  <si>
    <t>Швецова Лариса Евгеньевна</t>
  </si>
  <si>
    <t>Шелудяков Владимир Борисович</t>
  </si>
  <si>
    <t>ЭЛЕКТРОСПБ ООО</t>
  </si>
  <si>
    <t>ЭЛИГ ООО ПКФ</t>
  </si>
  <si>
    <t>Юдов Денис Александрович</t>
  </si>
  <si>
    <t>Ярошенко Екатерина Владимировна</t>
  </si>
  <si>
    <t>АВТОТРАНСГРУЗ ООО</t>
  </si>
  <si>
    <t>АВТОТРАНССЕРВИС ООО</t>
  </si>
  <si>
    <t>АЛЬФА-СЕРВИС ООО</t>
  </si>
  <si>
    <t>АМЕТИСТ ООО</t>
  </si>
  <si>
    <t>ВОЛЧАНСКИЙ МЕХАНИЧЕСКИЙ ЗАВОД - ФИЛИАЛ АО НАУЧНО-ПРОИЗВОДСТВЕННАЯ КОРПОРАЦИЯ УРАЛВАГОНЗАВОД</t>
  </si>
  <si>
    <t>ВТМЗ АО</t>
  </si>
  <si>
    <t>ГРИЛЛД ООО</t>
  </si>
  <si>
    <t>ЕВРОПА</t>
  </si>
  <si>
    <t>Жестков Константин Владимирович ИП</t>
  </si>
  <si>
    <t>ИНСТРОЙСНАБ ООО</t>
  </si>
  <si>
    <t>ЛЕГИОН ООО НПО</t>
  </si>
  <si>
    <t>ЛОЗИН АНДРЕЙ ЮРЬЕВИЧ</t>
  </si>
  <si>
    <t>МСК-ЛИДЕР ООО</t>
  </si>
  <si>
    <t>НОВАМАШ АО</t>
  </si>
  <si>
    <t>НОВЫЙ МИР ООО</t>
  </si>
  <si>
    <t>НПК МЕХАНИК ООО</t>
  </si>
  <si>
    <t>НПП ГЕРМЕТ-УРАЛ ООО</t>
  </si>
  <si>
    <t>Общество с ограниченной ответственностью "Самусьский судостроительно-судоремонтный завод"</t>
  </si>
  <si>
    <t>Общество с ограниченной ответственностью «РЕСУРС»</t>
  </si>
  <si>
    <t>Общество с ограниченной ответственностью Производственная компания  "101 Полимер"</t>
  </si>
  <si>
    <t>ООО "СК-РОДОНИТОВАЯ"</t>
  </si>
  <si>
    <t>ООО "ТРАНС-М"</t>
  </si>
  <si>
    <t>ООО ЗРК "Медиа Микс"</t>
  </si>
  <si>
    <t>ОПТИМА ООО НПП</t>
  </si>
  <si>
    <t>ПИЛОТЭНЕРГОСЕРВИС ООО</t>
  </si>
  <si>
    <t>ПНГК ООО</t>
  </si>
  <si>
    <t>ПРОМШИЛЬД ООО</t>
  </si>
  <si>
    <t>ПСК ИНЖЕНЕРИЯ ООО</t>
  </si>
  <si>
    <t>ПТК ЭРДЕ ТУЛС ООО</t>
  </si>
  <si>
    <t>РЕКОРД-ИНЖИНИРИНГ ООО</t>
  </si>
  <si>
    <t>СК-ЗАВОДСКАЯ ООО</t>
  </si>
  <si>
    <t>СК-КУЙБЫШЕВА ООО</t>
  </si>
  <si>
    <t>СК-САХАРОВА ООО</t>
  </si>
  <si>
    <t>СК-ТУРГЕНЕВА ООО</t>
  </si>
  <si>
    <t>СМТ БШСУ ООО</t>
  </si>
  <si>
    <t>СПЕЦПРОЕКТ ООО</t>
  </si>
  <si>
    <t>СТОЛИЧНЫЕ БАНИ ООО</t>
  </si>
  <si>
    <t>СТР ООО</t>
  </si>
  <si>
    <t>ТЕХНОПРОМ ООО</t>
  </si>
  <si>
    <t>ТПЦ ООО</t>
  </si>
  <si>
    <t>УРАЛПРОММАШ ООО</t>
  </si>
  <si>
    <t>УРАЛЬСКИЙ ДОМ ООО</t>
  </si>
  <si>
    <t>УЭТМ-МОНТАЖ ООО</t>
  </si>
  <si>
    <t>ФЕНИКС ГРУПП ООО</t>
  </si>
  <si>
    <t>ХЗ ПЛАНТА АО</t>
  </si>
  <si>
    <t>ЭЛЕБОКС ООО</t>
  </si>
  <si>
    <t>ЭЛМЕТРО-ИНЖИНИРИНГ ООО</t>
  </si>
  <si>
    <t>ЭНЕРГОМАШ СИНТУР-НТ ООО ЗАВОД</t>
  </si>
  <si>
    <t>СТЭП ООО</t>
  </si>
  <si>
    <t>ООО "МТК "Пуролат"</t>
  </si>
  <si>
    <t>ОМК-ИНЖИНИРИНГ ООО</t>
  </si>
  <si>
    <t>СК-УРАЛЬСКАЯ ООО</t>
  </si>
  <si>
    <t>ООО ПК "АЛЮКОМ"</t>
  </si>
  <si>
    <t>АСТ ООО</t>
  </si>
  <si>
    <t>ООО ГК "УМЗ"</t>
  </si>
  <si>
    <t>СК-ПЫШМА 1 ООО</t>
  </si>
  <si>
    <t>АВТОБАН-ЮГ ООО</t>
  </si>
  <si>
    <t>АВТОПАРТНЕР ООО</t>
  </si>
  <si>
    <t>ВсеИнструменты.ру ООО</t>
  </si>
  <si>
    <t>ЕВРАЗ МАРКЕТ АО</t>
  </si>
  <si>
    <t>ЗЕТТА СТРАХОВАНИЕ ООО</t>
  </si>
  <si>
    <t>ЗСС КОРВЕТ ООО</t>
  </si>
  <si>
    <t>Интернет Решения, ООО</t>
  </si>
  <si>
    <t>ИП Гусельщиков Андрей Владимирович</t>
  </si>
  <si>
    <t>ИП Леванов Александр Владимирович</t>
  </si>
  <si>
    <t>ИП Савин Алексей Андреевич</t>
  </si>
  <si>
    <t>ИП Савинов Александр Алексеевич</t>
  </si>
  <si>
    <t>ИТК ООО</t>
  </si>
  <si>
    <t>Карпов В.С. ИП</t>
  </si>
  <si>
    <t>Компания ПромПутьСнабжение ООО</t>
  </si>
  <si>
    <t>КОМТЕХЦЕНТР ООО</t>
  </si>
  <si>
    <t>КРЕПЁЖНЫЕ СИСТЕМЫ ООО</t>
  </si>
  <si>
    <t>Лагутина Наталья Николаевна ИП</t>
  </si>
  <si>
    <t>МАГНИТНЫЕ СИСТЕМЫ ООО</t>
  </si>
  <si>
    <t>Металлоторг ООО</t>
  </si>
  <si>
    <t>Метизная Компания Прикамье ООО</t>
  </si>
  <si>
    <t>МЕЧЕЛ-СЕРВИС ООО</t>
  </si>
  <si>
    <t>НПП ЭРИКОС ООО</t>
  </si>
  <si>
    <t>Общество с ограниченной ответственностью "ИРАКЛИОН"</t>
  </si>
  <si>
    <t>Общество с ограниченной ответственностью "ТЕХНОТЕКС"</t>
  </si>
  <si>
    <t>Общество с Ограниченной ответственностью «Меридиан»</t>
  </si>
  <si>
    <t>Общество с ограниченной ответственностью Транспортно-экспедиционная компания «ЭКСПРЕСС МАСТЕР»</t>
  </si>
  <si>
    <t>ОМЕГА ООО</t>
  </si>
  <si>
    <t>ООО "ВЕСТА"</t>
  </si>
  <si>
    <t>ООО "Госттехсерт"</t>
  </si>
  <si>
    <t>ООО "ЖелДорЭкспедиция-УРАЛ"</t>
  </si>
  <si>
    <t>ООО "Инсис"</t>
  </si>
  <si>
    <t>ООО "Нортек"</t>
  </si>
  <si>
    <t>ООО "Оптима"</t>
  </si>
  <si>
    <t>ООО "ПЕНОФОР"</t>
  </si>
  <si>
    <t>ООО "Поток"</t>
  </si>
  <si>
    <t>ООО "ПРАЙМКЕМИКАЛСГРУПП"</t>
  </si>
  <si>
    <t>ООО "Промышленная группа "Антей"</t>
  </si>
  <si>
    <t>ООО "ТД "Синегорье"</t>
  </si>
  <si>
    <t>ООО "Упат Монтажные системы Екатеринбург"</t>
  </si>
  <si>
    <t>ООО "Уральский метизный завод"</t>
  </si>
  <si>
    <t>ООО «РСК Групп»</t>
  </si>
  <si>
    <t>ООО Армада Промышленный холдиннг</t>
  </si>
  <si>
    <t>ООО ИЦ НМТ</t>
  </si>
  <si>
    <t>ООО Качествоград</t>
  </si>
  <si>
    <t>ООО Лепта - Экотекстиль</t>
  </si>
  <si>
    <t>ООО СК "Сбербанк страхование"</t>
  </si>
  <si>
    <t>ПАРТНЕР ООО</t>
  </si>
  <si>
    <t>РЕГИОНКРЕП ООО</t>
  </si>
  <si>
    <t>РКМ ООО</t>
  </si>
  <si>
    <t>Сварка 66 ООО</t>
  </si>
  <si>
    <t>СЛУЖБА УНИВЕРСАЛЬНОЙ ДОСТАВКИ ООО</t>
  </si>
  <si>
    <t>СТАЛЬТРАНС ООО</t>
  </si>
  <si>
    <t>СТРОЙКЕРАМИКА АО</t>
  </si>
  <si>
    <t>ТЕРМОСПЛАВ ООО</t>
  </si>
  <si>
    <t>ТЦ ЭМИ ООО</t>
  </si>
  <si>
    <t>Уралгипрорезинотехника ООО</t>
  </si>
  <si>
    <t>Уральская Подшипниковая Компания ООО</t>
  </si>
  <si>
    <t>ФОНД СОФПП (МКК)</t>
  </si>
  <si>
    <t>ЭЛЕКТРО МИР ООО</t>
  </si>
  <si>
    <t>Энтузиаст-С ООО</t>
  </si>
  <si>
    <t>Акционерное общество "Камский металлургический комбинат "ТЭМПО"</t>
  </si>
  <si>
    <t>Акционерное Общество «Уралгидромаш» (АО «УГМ»)</t>
  </si>
  <si>
    <t>Акционерное общество «Уральский капитал» (АО «Уральский капитал»)</t>
  </si>
  <si>
    <t>АЛЬФАГРУПП ООО</t>
  </si>
  <si>
    <t>АО "Верхнекамская Калийная Компания"</t>
  </si>
  <si>
    <t>АО "ЗОК"</t>
  </si>
  <si>
    <t>АО "РЖДСТРОЙ"</t>
  </si>
  <si>
    <t>АО "ТРЕСТ ГИДРОМОНТАЖ"</t>
  </si>
  <si>
    <t>АО КОНАР</t>
  </si>
  <si>
    <t>АСПЭК-ИНТЕРСТРОЙ ООО</t>
  </si>
  <si>
    <t>АФИПСКИЙ НПЗ ООО</t>
  </si>
  <si>
    <t>БАВКОгрупп ООО</t>
  </si>
  <si>
    <t>Баранов Дмитрий Вадимович</t>
  </si>
  <si>
    <t>БЕЛСЕВЕРСТРОЙ ООО</t>
  </si>
  <si>
    <t>Бубнов Артём Игоревич ИП</t>
  </si>
  <si>
    <t>ВОСТОК-УРАЛ ООО</t>
  </si>
  <si>
    <t>Газмонтаж</t>
  </si>
  <si>
    <t>ГАЗЭНЕРГОСЕРВИС ООО</t>
  </si>
  <si>
    <t>ДАТАРК ООО</t>
  </si>
  <si>
    <t>ЗАВОД ИСТОК ООО</t>
  </si>
  <si>
    <t>ЗМК ЕВРОСТАЛЬ ООО</t>
  </si>
  <si>
    <t>ИТЦ СОВПЛИМ ООО</t>
  </si>
  <si>
    <t>КОМПАНИЯ МЕКОН ООО</t>
  </si>
  <si>
    <t>КОМПОЗИТ ООО</t>
  </si>
  <si>
    <t>КТЗМ ООО</t>
  </si>
  <si>
    <t>ЛМС ООО</t>
  </si>
  <si>
    <t>МБУ "Центр туризма НТ"</t>
  </si>
  <si>
    <t>МЕТАЛЛ РЕСУРС ООО</t>
  </si>
  <si>
    <t>МЕТАТРАНССТРОЙ ООО</t>
  </si>
  <si>
    <t>Муниципальное унитарное предприятие  "Тагилдорстрой"</t>
  </si>
  <si>
    <t>Никифорова Александра Сергеевна</t>
  </si>
  <si>
    <t>НПП МАШПРОМ ЗАО</t>
  </si>
  <si>
    <t>Общество с ограниченной ответственностью   "ЭЛЕКОН"</t>
  </si>
  <si>
    <t>Общество с ограниченной ответственностью "БЕЛОКОПИ"</t>
  </si>
  <si>
    <t>Общество с ограниченной ответственностью "ВММ"</t>
  </si>
  <si>
    <t>Общество с ограниченной ответственностью "НПК Морсвязьавтоматика"</t>
  </si>
  <si>
    <t>Общество с ограниченной ответственностью "РемонтГрупп-НТ"</t>
  </si>
  <si>
    <t>Общество с ограниченной ответственностью "Ренейссанс Хэви Индастрис"</t>
  </si>
  <si>
    <t>Общество с ограниченной ответственностью "СМУ-1"</t>
  </si>
  <si>
    <t>Общество с ограниченной ответственностью "Уралстроймонтаж"</t>
  </si>
  <si>
    <t>Общество с ограниченной ответственностью «Ирбитский трубный завод «Металлинвест»</t>
  </si>
  <si>
    <t>Общество с ограниченной ответственностью «Михайловский карьер»</t>
  </si>
  <si>
    <t>ООО "АРНИ ГРУПП"</t>
  </si>
  <si>
    <t>ООО "АРСЕНАЛ-НТ"</t>
  </si>
  <si>
    <t>ООО "АРТМЕТАЛЛ"</t>
  </si>
  <si>
    <t>ООО "Порт Эльга"</t>
  </si>
  <si>
    <t>ООО "Стройпоставка"</t>
  </si>
  <si>
    <t>ООО "Техмет-Урал"</t>
  </si>
  <si>
    <t>ООО "УРАЛКАЛИЙ-РЕМОНТ"</t>
  </si>
  <si>
    <t>ООО "Южноуральский ЗМКМ"</t>
  </si>
  <si>
    <t>ООО «ТЕХИНВЕСТТОРГ»</t>
  </si>
  <si>
    <t>ООО Гермес</t>
  </si>
  <si>
    <t>ООО Завод металлоконструкций Аполло</t>
  </si>
  <si>
    <t>ООО УЗМК</t>
  </si>
  <si>
    <t>ОХМ ООО</t>
  </si>
  <si>
    <t>ПАО "Уралхимпласт"</t>
  </si>
  <si>
    <t>ПГС ООО</t>
  </si>
  <si>
    <t>ПО МАЯК ФГУП</t>
  </si>
  <si>
    <t>ПРОИЗВОДСТВЕННАЯ КОМПАНИЯ БЕАТОН ООО</t>
  </si>
  <si>
    <t>ПРОКАТЭНЕРГОМОНТАЖ-1 ООО</t>
  </si>
  <si>
    <t>Промтрансстрой ООО</t>
  </si>
  <si>
    <t>РАЙД-ВОСТОК ООО ТК</t>
  </si>
  <si>
    <t>Реж - хлеб АО</t>
  </si>
  <si>
    <t>РЕКЛАМНОЕ АГЕНТСТВО МЕДИА МИКС ООО</t>
  </si>
  <si>
    <t>РЕМСЕРВИС ООО</t>
  </si>
  <si>
    <t>САМОРЕЗОФФ ООО</t>
  </si>
  <si>
    <t>Связьинжстрой ООО</t>
  </si>
  <si>
    <t>СИПХАУС ООО</t>
  </si>
  <si>
    <t>СПЕЦЛАЙН ООО</t>
  </si>
  <si>
    <t>СПЕЦТРАНС ООО</t>
  </si>
  <si>
    <t>СПЕЦТРАНС-НТ ООО</t>
  </si>
  <si>
    <t>СТАРЫЙ СОБОЛЬ ООО  ТД</t>
  </si>
  <si>
    <t>СТЗ АО</t>
  </si>
  <si>
    <t>ТЕПЛОПРИБОР-СЕНСОР ООО</t>
  </si>
  <si>
    <t>ТЕХНА ООО</t>
  </si>
  <si>
    <t>ТЕХНОКОМ+ ООО</t>
  </si>
  <si>
    <t>ТЕХПРОМ-НГС ООО</t>
  </si>
  <si>
    <t>ТПД СЕВЕР ООО</t>
  </si>
  <si>
    <t>УКБВ ООО</t>
  </si>
  <si>
    <t>УММ 2 АО</t>
  </si>
  <si>
    <t>УРАЛ-ЭНЕРГО ООО</t>
  </si>
  <si>
    <t>УРАЛСПЕЦТРАНС ООО</t>
  </si>
  <si>
    <t>УРАЛЬСКАЯ КОМПАНИЯ ТЕПЛОСТРОЙ ООО</t>
  </si>
  <si>
    <t>ФАУ СИБИРСКИЙ НАУЧНО-ИССЛЕДОВАТЕЛЬСКИЙ ИНСТИТУТ АВИАЦИИ ИМ. С.А. ЧАПЛЫГИНА Р/С 40503810523000000003</t>
  </si>
  <si>
    <t>ФОТЕК ООО</t>
  </si>
  <si>
    <t>ХИМВОДА ООО</t>
  </si>
  <si>
    <t>ЧЗМК АО</t>
  </si>
  <si>
    <t>РУСТЕХНО ООО НПО</t>
  </si>
  <si>
    <t>АВТ-УРАЛ ООО</t>
  </si>
  <si>
    <t>НПО ТЕХПРОГРУПП ООО</t>
  </si>
  <si>
    <t>КДВ Нижний Тагил ООО</t>
  </si>
  <si>
    <t>АО "Верещагинский ПРМЗ "Ремпутьмаш"</t>
  </si>
  <si>
    <t>Общество с ограниченной ответственностью Группа компаний "СТМ"</t>
  </si>
  <si>
    <t>НПЦ ВТД ООО</t>
  </si>
  <si>
    <t>ООО "ПМХ"Тагильская Сталь"</t>
  </si>
  <si>
    <t>ХИМСТАЛЬ ООО</t>
  </si>
  <si>
    <t>КИМП ООО ЦК</t>
  </si>
  <si>
    <t>ПКФ НЕФТЕХИМИК ООО</t>
  </si>
  <si>
    <t>ПКФ ИРИСТОН ООО</t>
  </si>
  <si>
    <t>ПРОГРЕСС ООО</t>
  </si>
  <si>
    <t>СК МОСТ АО</t>
  </si>
  <si>
    <t>ООО ЗВК "БЕРВЕЛ"</t>
  </si>
  <si>
    <t>ДЗ</t>
  </si>
  <si>
    <t>КЗ</t>
  </si>
  <si>
    <t>Базис</t>
  </si>
  <si>
    <t>Холдинг</t>
  </si>
  <si>
    <t>ООО "БАЗИС"</t>
  </si>
  <si>
    <t>Групп</t>
  </si>
  <si>
    <t>Характеристика покупателей по отраслям</t>
  </si>
  <si>
    <t>ЗМК</t>
  </si>
  <si>
    <t>Строительные организации</t>
  </si>
  <si>
    <t>К</t>
  </si>
  <si>
    <t>Конечные заказчик</t>
  </si>
  <si>
    <t>Т</t>
  </si>
  <si>
    <t>Трейдеры</t>
  </si>
  <si>
    <t>П</t>
  </si>
  <si>
    <t>Прочие</t>
  </si>
  <si>
    <t>Ф</t>
  </si>
  <si>
    <t>Физ. Лица</t>
  </si>
  <si>
    <t>№№ (ID)</t>
  </si>
  <si>
    <t>Наименование в программе</t>
  </si>
  <si>
    <t>ИНН</t>
  </si>
  <si>
    <t>Кратко наименование</t>
  </si>
  <si>
    <t>Группа</t>
  </si>
  <si>
    <t>Склад Холдинг</t>
  </si>
  <si>
    <t>МетизКомплект</t>
  </si>
  <si>
    <t>ИП Кузнецов</t>
  </si>
  <si>
    <t>Рознич. Покупат. (физ/л)</t>
  </si>
  <si>
    <t>Продавец (физ/л)</t>
  </si>
  <si>
    <t>АвтоТрансп. Компании</t>
  </si>
  <si>
    <t>1001 КРЕПЕЖ ООО</t>
  </si>
  <si>
    <t>7723889433</t>
  </si>
  <si>
    <t>ООО "1001 КРЕПЕЖ"</t>
  </si>
  <si>
    <t>1015 ЗРВТИ АО</t>
  </si>
  <si>
    <t>6646015316</t>
  </si>
  <si>
    <t>АО "1015 ЗРВТИ"</t>
  </si>
  <si>
    <t>192 ЦЗЖТ АО</t>
  </si>
  <si>
    <t>3233502418</t>
  </si>
  <si>
    <t>АО "192 ЦЗЖТ"</t>
  </si>
  <si>
    <t>6154082452</t>
  </si>
  <si>
    <t>ООО ТПК "МЕТИЗНЫЙ АЛЬЯНС"</t>
  </si>
  <si>
    <t>7703536408</t>
  </si>
  <si>
    <t>ООО "ИНТЕРЭНЕРГО"</t>
  </si>
  <si>
    <t>82 СРЗ АО</t>
  </si>
  <si>
    <t>5110002842</t>
  </si>
  <si>
    <t>АО "82 СРЗ"</t>
  </si>
  <si>
    <t>AГA Урал ООО</t>
  </si>
  <si>
    <t>6670388125</t>
  </si>
  <si>
    <t>ООО "AГA Урал"</t>
  </si>
  <si>
    <t>АВ-СЕРВИС ООО</t>
  </si>
  <si>
    <t>6670478604</t>
  </si>
  <si>
    <t>ООО "АВ-СЕРВИС"</t>
  </si>
  <si>
    <t>6615011311</t>
  </si>
  <si>
    <t>ООО "АВТ-УРАЛ"</t>
  </si>
  <si>
    <t>6679053451</t>
  </si>
  <si>
    <t>ООО "АВТОБАН-ЮГ"</t>
  </si>
  <si>
    <t>6623126027</t>
  </si>
  <si>
    <t>ООО "АВТОПАРТНЕР"</t>
  </si>
  <si>
    <t>6623123192</t>
  </si>
  <si>
    <t>ООО "АВТОТРАНСГРУЗ"</t>
  </si>
  <si>
    <t>6623093780</t>
  </si>
  <si>
    <t>ООО "АВТОТРАНССЕРВИС"</t>
  </si>
  <si>
    <t>АГАТА ООО ПКФ</t>
  </si>
  <si>
    <t>4502022774</t>
  </si>
  <si>
    <t>ООО ПКФ "АГАТА"</t>
  </si>
  <si>
    <t>АДМИНИСТРАЦИЯ ОСИНСКОГО ГОРОДСКОГО ОКРУГА</t>
  </si>
  <si>
    <t>5959003902</t>
  </si>
  <si>
    <t>АИБ ООО</t>
  </si>
  <si>
    <t>6685145340</t>
  </si>
  <si>
    <t>ООО "АИБ"</t>
  </si>
  <si>
    <t>6623114832</t>
  </si>
  <si>
    <t>ООО "АКВАТОРИЯ-НТ"</t>
  </si>
  <si>
    <t>АКМАШ-ХОЛДИНГ ООО</t>
  </si>
  <si>
    <t>4346019267</t>
  </si>
  <si>
    <t>ООО "АКМАШ-ХОЛДИНГ"</t>
  </si>
  <si>
    <t>АКРОНД ЗАО</t>
  </si>
  <si>
    <t>6662076901</t>
  </si>
  <si>
    <t>Закрытое АО "АКРОНД"</t>
  </si>
  <si>
    <t>АКРОС ООО</t>
  </si>
  <si>
    <t>6685125129</t>
  </si>
  <si>
    <t>ООО "АКРОС"</t>
  </si>
  <si>
    <t>7702272022</t>
  </si>
  <si>
    <t>ООО "АКТИОН-ПРЕСС"</t>
  </si>
  <si>
    <t>1650239253</t>
  </si>
  <si>
    <t>АО "Камский металлургический комбинат "ТЭМПО"</t>
  </si>
  <si>
    <t>АКЦИОНЕРНОЕ ОБЩЕСТВО "СЕВЕРСКИЙ ТРУБНЫЙ ЗАВОД"</t>
  </si>
  <si>
    <t>АО "СЕВЕРСКИЙ ТРУБНЫЙ ЗАВОД"</t>
  </si>
  <si>
    <t>Акционерное общество "Северсталь Стальные Решения"</t>
  </si>
  <si>
    <t>3524012143</t>
  </si>
  <si>
    <t>АО "Северсталь Стальные Решения"</t>
  </si>
  <si>
    <t>6671197148</t>
  </si>
  <si>
    <t>АО "Сталепромышленная компания"</t>
  </si>
  <si>
    <t>Акционерное общество "Уральский завод гражданской авиации"</t>
  </si>
  <si>
    <t>6664013640</t>
  </si>
  <si>
    <t>АО "Уральский завод гражданской авиации"</t>
  </si>
  <si>
    <t>Акционерное общество «ВИЕР Групп»</t>
  </si>
  <si>
    <t>7731475309</t>
  </si>
  <si>
    <t>АО «ВИЕР Групп»</t>
  </si>
  <si>
    <t>Акционерное общество «Предприятие «ТрубоПластКомплект»</t>
  </si>
  <si>
    <t>6662112290</t>
  </si>
  <si>
    <t>АО «Предприятие «ТрубоПластКомплект»</t>
  </si>
  <si>
    <t>6652028306</t>
  </si>
  <si>
    <t>АО «Уралгидромаш» (АО «УГМ»)</t>
  </si>
  <si>
    <t>6658499848</t>
  </si>
  <si>
    <t>АО «Уральский капитал» (АО «Уральский капитал»)</t>
  </si>
  <si>
    <t>Акционерное общество Учалинский горно-обогатительный комбинат</t>
  </si>
  <si>
    <t>0270007455</t>
  </si>
  <si>
    <t>АО Учалинский горно-обогатительный комбинат</t>
  </si>
  <si>
    <t>021600874904</t>
  </si>
  <si>
    <t>210101896498</t>
  </si>
  <si>
    <t>ИП Алексеев Александр Александрович</t>
  </si>
  <si>
    <t>АЛПАН ООО</t>
  </si>
  <si>
    <t>5404330003</t>
  </si>
  <si>
    <t>ООО "АЛПАН"</t>
  </si>
  <si>
    <t>7722769366</t>
  </si>
  <si>
    <t>ООО "АЛТЕРВИА"</t>
  </si>
  <si>
    <t>6623098933</t>
  </si>
  <si>
    <t>ООО "АЛЬФА-СЕРВИС"</t>
  </si>
  <si>
    <t>6658532848</t>
  </si>
  <si>
    <t>ООО "АЛЬФАГРУПП"</t>
  </si>
  <si>
    <t>6679124504</t>
  </si>
  <si>
    <t>ООО "АЛЬФАИНКОМ"</t>
  </si>
  <si>
    <t>АЛЬЯНС СТРОЙ ООО</t>
  </si>
  <si>
    <t>7806464949</t>
  </si>
  <si>
    <t>ООО "АЛЬЯНС СТРОЙ"</t>
  </si>
  <si>
    <t>6623130143</t>
  </si>
  <si>
    <t>ООО "АМЕТИСТ"</t>
  </si>
  <si>
    <t>АНВАТРЕЙД ООО</t>
  </si>
  <si>
    <t>7743717760</t>
  </si>
  <si>
    <t>ООО "АНВАТРЕЙД"</t>
  </si>
  <si>
    <t>АНТОЛЛ ООО</t>
  </si>
  <si>
    <t>6671338991</t>
  </si>
  <si>
    <t>ООО "АНТОЛЛ"</t>
  </si>
  <si>
    <t>АНЭП ООО</t>
  </si>
  <si>
    <t>6678022740</t>
  </si>
  <si>
    <t>ООО "АНЭП"</t>
  </si>
  <si>
    <t>5933003898</t>
  </si>
  <si>
    <t>7704799946</t>
  </si>
  <si>
    <t>АО "Воентелеком"</t>
  </si>
  <si>
    <t>7718766718</t>
  </si>
  <si>
    <t>4502000516</t>
  </si>
  <si>
    <t>АО "Интертехэлектро"</t>
  </si>
  <si>
    <t>7701262328</t>
  </si>
  <si>
    <t>АО "Канашский завод резцов"</t>
  </si>
  <si>
    <t>2123000371</t>
  </si>
  <si>
    <t>АО "КОРПОРАЦИЯ "ФАЗОТРОН-НИИР"</t>
  </si>
  <si>
    <t>7710037914</t>
  </si>
  <si>
    <t>АО "РЕМТЕХКОМПЛЕКТ"</t>
  </si>
  <si>
    <t>6674120898</t>
  </si>
  <si>
    <t>7708587205</t>
  </si>
  <si>
    <t>7734047608</t>
  </si>
  <si>
    <t>7710050305</t>
  </si>
  <si>
    <t>6660005327</t>
  </si>
  <si>
    <t>АО «Почта России»</t>
  </si>
  <si>
    <t>7724490000</t>
  </si>
  <si>
    <t>АО «Уралгидромедь»</t>
  </si>
  <si>
    <t>6626002037</t>
  </si>
  <si>
    <t>7451064592</t>
  </si>
  <si>
    <t>АО  "КОНАР"</t>
  </si>
  <si>
    <t>АО ПО "УРАЛЭНЕРГОМОНТАЖ"</t>
  </si>
  <si>
    <t>6659056609</t>
  </si>
  <si>
    <t>АООТ Талицкое РТП</t>
  </si>
  <si>
    <t>6654001606</t>
  </si>
  <si>
    <t>АООТ "Талицкое РТП"</t>
  </si>
  <si>
    <t>АРАМИЛЬДОРСТРОЙКОМПЛЕКТ ООО</t>
  </si>
  <si>
    <t>6652001520</t>
  </si>
  <si>
    <t>ООО "АРАМИЛЬДОРСТРОЙКОМПЛЕКТ"</t>
  </si>
  <si>
    <t>АРМАДА ООО</t>
  </si>
  <si>
    <t>6679093327</t>
  </si>
  <si>
    <t>ООО "АРМАДА"</t>
  </si>
  <si>
    <t>АРМАТА-УРАЛ ООО</t>
  </si>
  <si>
    <t>7447285581</t>
  </si>
  <si>
    <t>ООО "АРМАТА-УРАЛ"</t>
  </si>
  <si>
    <t>АРСЕНАЛ ТОРГ ООО</t>
  </si>
  <si>
    <t>6685025727</t>
  </si>
  <si>
    <t>ООО "АРСЕНАЛ ТОРГ"</t>
  </si>
  <si>
    <t>АРТКАМ ООО</t>
  </si>
  <si>
    <t>6674301140</t>
  </si>
  <si>
    <t>ООО "АРТКАМ"</t>
  </si>
  <si>
    <t>АртМеталл ООО</t>
  </si>
  <si>
    <t>6671083895</t>
  </si>
  <si>
    <t>ООО "АртМеталл"</t>
  </si>
  <si>
    <t>1835071780</t>
  </si>
  <si>
    <t>ООО "АСПЭК-ИНТЕРСТРОЙ"</t>
  </si>
  <si>
    <t>7728312865</t>
  </si>
  <si>
    <t>ООО "АСТ ГОЗ"</t>
  </si>
  <si>
    <t>6685186932</t>
  </si>
  <si>
    <t>ООО "АСТ"</t>
  </si>
  <si>
    <t>АСТРАЛ-СОФТ ООО</t>
  </si>
  <si>
    <t>4027145240</t>
  </si>
  <si>
    <t>ООО "АСТРАЛ-СОФТ"</t>
  </si>
  <si>
    <t>АСТРАСТРОЙКОМПЛЕКС ООО</t>
  </si>
  <si>
    <t>6658385287</t>
  </si>
  <si>
    <t>ООО "АСТРАСТРОЙКОМПЛЕКС"</t>
  </si>
  <si>
    <t>6674318087</t>
  </si>
  <si>
    <t>ООО "АТМ"</t>
  </si>
  <si>
    <t>АФИНА ООО</t>
  </si>
  <si>
    <t>6623131891</t>
  </si>
  <si>
    <t>ООО "АФИНА"</t>
  </si>
  <si>
    <t>7704214548</t>
  </si>
  <si>
    <t>ООО"АФИПСКИЙ НПЗ"</t>
  </si>
  <si>
    <t>662335827457</t>
  </si>
  <si>
    <t>ИП Бабкин Юрий Алексеевич</t>
  </si>
  <si>
    <t>6670403609</t>
  </si>
  <si>
    <t>ООО БАВКОгрупп</t>
  </si>
  <si>
    <t>6623130545</t>
  </si>
  <si>
    <t>БАЙКАЛ СЕРВИС СЗ ООО</t>
  </si>
  <si>
    <t>7802433964</t>
  </si>
  <si>
    <t>ООО "БАЙКАЛ СЕРВИС СЗ"</t>
  </si>
  <si>
    <t>5001038736</t>
  </si>
  <si>
    <t>ООО "Байкал-Сервис ТК"</t>
  </si>
  <si>
    <t>БАЛТСТРОЙПРОЕКТ ООО</t>
  </si>
  <si>
    <t>7810648392</t>
  </si>
  <si>
    <t>ООО "БАЛТСТРОЙПРОЕКТ"</t>
  </si>
  <si>
    <t>Банк ВТБ (ПАО)</t>
  </si>
  <si>
    <t>7702070139</t>
  </si>
  <si>
    <t>026415000308</t>
  </si>
  <si>
    <t>ИП Баранов Дмитрий Вадимович</t>
  </si>
  <si>
    <t>БАРУС ИНСТРУМЕНТ ООО</t>
  </si>
  <si>
    <t>7813282080</t>
  </si>
  <si>
    <t>ООО "БАРУС ИНСТРУМЕНТ"</t>
  </si>
  <si>
    <t>БАУ-ТРЕЙД ООО</t>
  </si>
  <si>
    <t>6625044108</t>
  </si>
  <si>
    <t>ООО "БАУ-ТРЕЙД"</t>
  </si>
  <si>
    <t>БАУЛЮКС ООО</t>
  </si>
  <si>
    <t>1644045595</t>
  </si>
  <si>
    <t>ООО "БАУЛЮКС"</t>
  </si>
  <si>
    <t>БВБ ГРУПП ООО</t>
  </si>
  <si>
    <t>6679103261</t>
  </si>
  <si>
    <t>ООО "БВБ ГРУПП"</t>
  </si>
  <si>
    <t>8911032072</t>
  </si>
  <si>
    <t>ООО "БЕЛСЕВЕРСТРОЙ"</t>
  </si>
  <si>
    <t>Белянин Сергей Николаевич</t>
  </si>
  <si>
    <t>665603312444</t>
  </si>
  <si>
    <t>ИП Белянин Сергей Николаевич</t>
  </si>
  <si>
    <t>7751169155</t>
  </si>
  <si>
    <t>ООО "БК РУС"</t>
  </si>
  <si>
    <t>БЛИЗЗАРД-СК ООО</t>
  </si>
  <si>
    <t>6685201450</t>
  </si>
  <si>
    <t>ООО "БЛИЗЗАРД-СК"</t>
  </si>
  <si>
    <t>662311604109</t>
  </si>
  <si>
    <t>ИП БОЛОТОВ СЕРГЕЙ МИХАЙЛОВИЧ</t>
  </si>
  <si>
    <t>БРАЙТЭЛЕК ООО</t>
  </si>
  <si>
    <t>7717554372</t>
  </si>
  <si>
    <t>ООО "БРАЙТЭЛЕК"</t>
  </si>
  <si>
    <t>Братчун Диана Сергеевна</t>
  </si>
  <si>
    <t>662320245939</t>
  </si>
  <si>
    <t>БРАТЧУН ДИАНА СЕРГЕЕВНА</t>
  </si>
  <si>
    <t>Братчун Дмитрий Анатольевич</t>
  </si>
  <si>
    <t>662333900493</t>
  </si>
  <si>
    <t>БСМ ООО</t>
  </si>
  <si>
    <t>6678100317</t>
  </si>
  <si>
    <t>ООО "БСМ"</t>
  </si>
  <si>
    <t>503613836033</t>
  </si>
  <si>
    <t>ИП Бубнов Артём Игоревич</t>
  </si>
  <si>
    <t>Бугорский Антон Евгеньевич</t>
  </si>
  <si>
    <t>662331713755</t>
  </si>
  <si>
    <t>ИП Бугорский Антон Евгеньевич</t>
  </si>
  <si>
    <t>662333212539</t>
  </si>
  <si>
    <t>ИП Бужлаков Павел Николаевич</t>
  </si>
  <si>
    <t>665900863356</t>
  </si>
  <si>
    <t>ИП Бутырских Надежда Сергеевна</t>
  </si>
  <si>
    <t>ВАГИН МИХАИЛ ИГОРЕВИЧ ИП</t>
  </si>
  <si>
    <t>665818160880</t>
  </si>
  <si>
    <t>ИП Вагин Михаил Игоревич</t>
  </si>
  <si>
    <t>ВДМ ООО</t>
  </si>
  <si>
    <t>3448028798</t>
  </si>
  <si>
    <t>ООО "ВДМ"</t>
  </si>
  <si>
    <t>Ведерникова Екатерина Юрьевна ИП</t>
  </si>
  <si>
    <t>662331105669</t>
  </si>
  <si>
    <t>ИП Ведерникова Екатерина Юрьевна</t>
  </si>
  <si>
    <t>6685108148</t>
  </si>
  <si>
    <t>ООО «ВЕЛДПРОМ»</t>
  </si>
  <si>
    <t>ВЕЛУНД СТАЛЬ ООО ГК</t>
  </si>
  <si>
    <t>9725035180</t>
  </si>
  <si>
    <t>ООО ГК "ВЕЛУНД СТАЛЬ"</t>
  </si>
  <si>
    <t>Верцинская Сабина Эльчиновна</t>
  </si>
  <si>
    <t>ВЕС ООО</t>
  </si>
  <si>
    <t>6623043910</t>
  </si>
  <si>
    <t>ООО "ВЕС"</t>
  </si>
  <si>
    <t>ВестСтрой ООО</t>
  </si>
  <si>
    <t>6658314737</t>
  </si>
  <si>
    <t>ООО "ВестСтрой"</t>
  </si>
  <si>
    <t>Власов Павел Александрович</t>
  </si>
  <si>
    <t>662336918185</t>
  </si>
  <si>
    <t>ИП Власов Павел Александрович</t>
  </si>
  <si>
    <t>ВЛС ООО</t>
  </si>
  <si>
    <t>7802683756</t>
  </si>
  <si>
    <t>ООО "ВЛС"</t>
  </si>
  <si>
    <t>Водоканал АО</t>
  </si>
  <si>
    <t>6603017615</t>
  </si>
  <si>
    <t>АО "Водоканал"</t>
  </si>
  <si>
    <t>ВОДОКАНАЛ МУП</t>
  </si>
  <si>
    <t>6608001915</t>
  </si>
  <si>
    <t>МУП "ВОДОКАНАЛ"</t>
  </si>
  <si>
    <t>6623029538</t>
  </si>
  <si>
    <t>ВОЛЧАН. МЕХ. ЗАВОД - ФИЛИАЛ НПК УРАЛВАГОНЗАВОД</t>
  </si>
  <si>
    <t>6670481815</t>
  </si>
  <si>
    <t>ООО "ВОСТОК-УРАЛ"</t>
  </si>
  <si>
    <t>ВОСХОД АО НПП ФИРМА</t>
  </si>
  <si>
    <t>6455005525</t>
  </si>
  <si>
    <t>АО НПП ФИРМА "ВОСХОД"</t>
  </si>
  <si>
    <t>7722753969</t>
  </si>
  <si>
    <t>ООО "ВсеИнструменты.ру"</t>
  </si>
  <si>
    <t>6681000827</t>
  </si>
  <si>
    <t>АО "ВТМЗ"</t>
  </si>
  <si>
    <t>7713076301</t>
  </si>
  <si>
    <t>ПАО "ВЫМПЕЛКОМ"</t>
  </si>
  <si>
    <t>Высокогорская машиностроительная компания ООО</t>
  </si>
  <si>
    <t>6623051893</t>
  </si>
  <si>
    <t>ООО "Высокогорская  машиностроительная компания"</t>
  </si>
  <si>
    <t>6660124765</t>
  </si>
  <si>
    <t>АО "Газмонтаж"</t>
  </si>
  <si>
    <t>Газпром энергосбыт Тюмень АО</t>
  </si>
  <si>
    <t>8602067215</t>
  </si>
  <si>
    <t>АО "Газпром энергосбыт Тюмень"</t>
  </si>
  <si>
    <t>7702599998</t>
  </si>
  <si>
    <t>ООО "ГАЗЭНЕРГОСЕРВИС"</t>
  </si>
  <si>
    <t>ГАЗЭНЕРГОСТРОЙ ООО</t>
  </si>
  <si>
    <t>8904073818</t>
  </si>
  <si>
    <t>ООО "ГАЗЭНЕРГОСТРОЙ"</t>
  </si>
  <si>
    <t>6623121903</t>
  </si>
  <si>
    <t>ООО "ГИДРОТРЕЙД"</t>
  </si>
  <si>
    <t>Гилязеев Эдуард Фоатович</t>
  </si>
  <si>
    <t>165041001469</t>
  </si>
  <si>
    <t xml:space="preserve"> ИП Гилязеев Эдуард Фоатович</t>
  </si>
  <si>
    <t>ГЛЯНЕЦ ООО</t>
  </si>
  <si>
    <t>6623108074</t>
  </si>
  <si>
    <t>ООО "ГЛЯНЕЦ"</t>
  </si>
  <si>
    <t>665913886103</t>
  </si>
  <si>
    <t>ИП ГОЕНКО ДАРЬЯ НИКОЛАЕВНА</t>
  </si>
  <si>
    <t>662305127641</t>
  </si>
  <si>
    <t>ИП Гончар Алена Владимировна</t>
  </si>
  <si>
    <t>ГОРИЗОНТ ООО</t>
  </si>
  <si>
    <t>7743295830</t>
  </si>
  <si>
    <t>ООО "ГОРИЗОНТ"</t>
  </si>
  <si>
    <t>ГОРТЕПЛО ООО</t>
  </si>
  <si>
    <t>6674356607</t>
  </si>
  <si>
    <t>ООО "ГОРТЕПЛО"</t>
  </si>
  <si>
    <t>0272905790</t>
  </si>
  <si>
    <t>ООО "ГРИЛЛД"</t>
  </si>
  <si>
    <t>2508082247</t>
  </si>
  <si>
    <t>ООО "ГРУЗОПОДЪЕМСПЕЦТЕХНИКА-НАХОДКА"</t>
  </si>
  <si>
    <t>ГТЗ ООО</t>
  </si>
  <si>
    <t>2366012837</t>
  </si>
  <si>
    <t>ООО "ГТЗ"</t>
  </si>
  <si>
    <t>ГУДВИЛ ООО</t>
  </si>
  <si>
    <t>6679095282</t>
  </si>
  <si>
    <t>ООО "ГУДВИЛ"</t>
  </si>
  <si>
    <t>ДАВИАН ООО</t>
  </si>
  <si>
    <t>6623130457</t>
  </si>
  <si>
    <t>ООО "ДАВИАН"</t>
  </si>
  <si>
    <t>6685104520</t>
  </si>
  <si>
    <t>ООО "ДАТАРК"</t>
  </si>
  <si>
    <t>ДДС ООО ПСК</t>
  </si>
  <si>
    <t>5902060536</t>
  </si>
  <si>
    <t>ООО ПСК "ДДС"</t>
  </si>
  <si>
    <t>ДЕДАЛ-НВ АО</t>
  </si>
  <si>
    <t>7716132924</t>
  </si>
  <si>
    <t>АО "ДЕДАЛ-НВ"</t>
  </si>
  <si>
    <t>7826156685</t>
  </si>
  <si>
    <t>ООО"ДЕЛОВЫЕ ЛИНИИ"</t>
  </si>
  <si>
    <t>ДЕЛЬТА-КОМПЛЕКТ ООО</t>
  </si>
  <si>
    <t>6685144033</t>
  </si>
  <si>
    <t>ООО "ДЕЛЬТА-КОМПЛЕКТ"</t>
  </si>
  <si>
    <t>7415085526</t>
  </si>
  <si>
    <t>ООО "ДЕТАЛСИС"</t>
  </si>
  <si>
    <t>7724376794</t>
  </si>
  <si>
    <t>ООО "ДЖАСТБЭСТТУЛС.РУ"</t>
  </si>
  <si>
    <t>ДЖЕНЕРАЛ ТУЛ ООО</t>
  </si>
  <si>
    <t>6454117515</t>
  </si>
  <si>
    <t>ООО "ДЖЕНЕРАЛ ТУЛ"</t>
  </si>
  <si>
    <t>6623109543</t>
  </si>
  <si>
    <t>ООО "ДИН-ЭНЕРГО"</t>
  </si>
  <si>
    <t>ДИНАМИКА ООО</t>
  </si>
  <si>
    <t>6623134451</t>
  </si>
  <si>
    <t>ООО "ДИНАМИКА"</t>
  </si>
  <si>
    <t>7805793098</t>
  </si>
  <si>
    <t>6684024015</t>
  </si>
  <si>
    <t>ООО "ДМЗ"</t>
  </si>
  <si>
    <t>2540167061</t>
  </si>
  <si>
    <t>Филиал Уральский ООО "ДНС Ритейл"</t>
  </si>
  <si>
    <t>Дрыгин Константин Дмитриевич ИП</t>
  </si>
  <si>
    <t>662500223980</t>
  </si>
  <si>
    <t>ИП Дрыгин Константин Дмитриевич</t>
  </si>
  <si>
    <t>662312878180</t>
  </si>
  <si>
    <t>ИП Дьячук Петр Александрович</t>
  </si>
  <si>
    <t>ДЮРЭЙ АО</t>
  </si>
  <si>
    <t>5902236564</t>
  </si>
  <si>
    <t>АО "ДЮРЭЙ"</t>
  </si>
  <si>
    <t>6154062128</t>
  </si>
  <si>
    <t>АО "ЕВРАЗ МАРКЕТ"</t>
  </si>
  <si>
    <t>6648012952</t>
  </si>
  <si>
    <t>ООО "ЕВРОПА"</t>
  </si>
  <si>
    <t>Евстратов Алексей Павлович</t>
  </si>
  <si>
    <t>666000574240</t>
  </si>
  <si>
    <t>ИП Евстратов Алексей Павлович</t>
  </si>
  <si>
    <t>ЕКАТЕРИНБУРГИНВЕСТСТРОЙ ООО</t>
  </si>
  <si>
    <t>6671062292</t>
  </si>
  <si>
    <t>ООО "ЕКАТЕРИНБУРГИНВЕСТСТРОЙ"</t>
  </si>
  <si>
    <t>ЕРМОЛЕНКО АЛЕКСАНДР ВАЛЕНТИНОВИЧ ИП</t>
  </si>
  <si>
    <t>615426323450</t>
  </si>
  <si>
    <t>ИП ЕРМОЛЕНКО АЛЕКСАНДР ВАЛЕНТИНОВИЧ</t>
  </si>
  <si>
    <t>Ершов Дмитрий Юрьевич</t>
  </si>
  <si>
    <t>662330891522</t>
  </si>
  <si>
    <t>ИП Ершов Дмитрий Юрьевич</t>
  </si>
  <si>
    <t>ЕЦПКИО ИМ. В.В. МАЯКОВСКОГО МАУК</t>
  </si>
  <si>
    <t>6662087597</t>
  </si>
  <si>
    <t>МАУК «ЕЦПКИО ИМ. В.В. МАЯКОВСКОГО»</t>
  </si>
  <si>
    <t>ЖЕЛЕЗНЫЙ АРГУМЕНТ ООО</t>
  </si>
  <si>
    <t>6678093250</t>
  </si>
  <si>
    <t>ООО "ЖЕЛЕЗНЫЙ АРГУМЕНТ"</t>
  </si>
  <si>
    <t>744712010603</t>
  </si>
  <si>
    <t>ИП Жестков Константин Владимирович</t>
  </si>
  <si>
    <t>6685147394</t>
  </si>
  <si>
    <t>ООО "ЗАВОД "ИСТОК"</t>
  </si>
  <si>
    <t>Завод микроэлектронных технологий ООО</t>
  </si>
  <si>
    <t>1831079259</t>
  </si>
  <si>
    <t>ООО "Завод микроэлектронных технологий"</t>
  </si>
  <si>
    <t>ЗАВОД ПРЕОБРАЗОВАТЕЛЕЙ ТВЧ ООО</t>
  </si>
  <si>
    <t>6678025290</t>
  </si>
  <si>
    <t>ООО "Завод преобразователей ТВЧ"</t>
  </si>
  <si>
    <t>ЗАВОД СНЕЖЕТЬ АО</t>
  </si>
  <si>
    <t>3254000296</t>
  </si>
  <si>
    <t>АО "ЗАВОД "СНЕЖЕТЬ"</t>
  </si>
  <si>
    <t>662313148927</t>
  </si>
  <si>
    <t>ИП Зайков Алексей Николаевич</t>
  </si>
  <si>
    <t>Закрытое акционерное общество "Камский Завод Металлоконструкций "ТЭМПО"</t>
  </si>
  <si>
    <t>1639050085</t>
  </si>
  <si>
    <t>Закрытое АО "Камский Завод Металлок. "ТЭМПО"</t>
  </si>
  <si>
    <t>6659042028</t>
  </si>
  <si>
    <t>Закрытое АО "Региональный центр лазерных технологий"</t>
  </si>
  <si>
    <t>Закрытое акционерное общество "Ростехноплюс"</t>
  </si>
  <si>
    <t>6659051424</t>
  </si>
  <si>
    <t>Закрытое АО "Ростехноплюс"</t>
  </si>
  <si>
    <t>ЗАО "СТРОЙКОМПЛЕКС"</t>
  </si>
  <si>
    <t>6669014245</t>
  </si>
  <si>
    <t>ЗВЕЗДА МОРСКИЕ ТЕХНОЛОГИИ ООО</t>
  </si>
  <si>
    <t>2503033180</t>
  </si>
  <si>
    <t>ООО "ЗВЕЗДА МОРСКИЕ ТЕХНОЛОГИИ"</t>
  </si>
  <si>
    <t>ЗЕРБИГ ООО</t>
  </si>
  <si>
    <t>6670492510</t>
  </si>
  <si>
    <t>ООО "ЗЕРБИГ"</t>
  </si>
  <si>
    <t>7710280644</t>
  </si>
  <si>
    <t>ООО "ЗЕТТА СТРАХОВАНИЕ"</t>
  </si>
  <si>
    <t>ЗЛАТСНАБКОМПЛЕКТСЕРВИС ООО ПКФ</t>
  </si>
  <si>
    <t>7404038073</t>
  </si>
  <si>
    <t>ООО ПКФ "ЗЛАТСНАБКОМПЛЕКТСЕРВИС"</t>
  </si>
  <si>
    <t>ЗМК ВОЛГОГРАД ООО</t>
  </si>
  <si>
    <t>3461067130</t>
  </si>
  <si>
    <t>ООО "ЗМК ВОЛГОГРАД"</t>
  </si>
  <si>
    <t>1650364102</t>
  </si>
  <si>
    <t>ООО "ЗМК "ЕВРОСТАЛЬ"</t>
  </si>
  <si>
    <t>6679126124</t>
  </si>
  <si>
    <t>ООО "ЗСС КОРВЕТ"</t>
  </si>
  <si>
    <t>6658257817</t>
  </si>
  <si>
    <t>ЗАО "ЗТИ"</t>
  </si>
  <si>
    <t>Зудов Артур Владимирович</t>
  </si>
  <si>
    <t>662334250833</t>
  </si>
  <si>
    <t>ИП Зудов Артур Владимирович</t>
  </si>
  <si>
    <t>7447280537</t>
  </si>
  <si>
    <t>ООО "ИЗИФИКС"</t>
  </si>
  <si>
    <t>ИЗОМАШ ООО</t>
  </si>
  <si>
    <t>4029057744</t>
  </si>
  <si>
    <t>ООО "ИЗОМАШ"</t>
  </si>
  <si>
    <t>ИНГОССТРАХ СПАО</t>
  </si>
  <si>
    <t>7705042179</t>
  </si>
  <si>
    <t>СПАО "ИНГОССТРАХ"</t>
  </si>
  <si>
    <t>Индивидуальный  предприниматель Юлдашева Оксана Александровна</t>
  </si>
  <si>
    <t>663002109927</t>
  </si>
  <si>
    <t>ИП Юлдашева Оксана Александровна</t>
  </si>
  <si>
    <t>Индивидуальный предприниматель Булатов Андрей Михайлович</t>
  </si>
  <si>
    <t>667219791985</t>
  </si>
  <si>
    <t>ИП Булатов Андрей Михайлович</t>
  </si>
  <si>
    <t>Индивидуальный предприниматель Витухин Иван Викторович</t>
  </si>
  <si>
    <t>662330531953</t>
  </si>
  <si>
    <t>ИП Витухин Иван Викторович</t>
  </si>
  <si>
    <t>Индивидуальный предприниматель Гетке Эдуард Райнгольдович</t>
  </si>
  <si>
    <t>666700377745</t>
  </si>
  <si>
    <t>ИП Гетке Эдуард Райнгольдович</t>
  </si>
  <si>
    <t>Индивидуальный Предприниматель Гусев Александр Вадимович</t>
  </si>
  <si>
    <t>662301391405</t>
  </si>
  <si>
    <t>ИП Гусев Александр Вадимович</t>
  </si>
  <si>
    <t>Индивидуальный предприниматель Клопов Вячеслав Викторович</t>
  </si>
  <si>
    <t>740400518218</t>
  </si>
  <si>
    <t>ИП Клопов Вячеслав Викторович</t>
  </si>
  <si>
    <t>Индивидуальный предприниматель Коннов Игорь Станиславович</t>
  </si>
  <si>
    <t>780604842994</t>
  </si>
  <si>
    <t>ИП Коннов Игорь Станиславович</t>
  </si>
  <si>
    <t>Индивидуальный предприниматель Корнилов Иван Петрович</t>
  </si>
  <si>
    <t>212914282650</t>
  </si>
  <si>
    <t>ИП Корнилов Иван Петрович</t>
  </si>
  <si>
    <t>662333962274</t>
  </si>
  <si>
    <t>ИП Кузнецов Иван Дмитриевич</t>
  </si>
  <si>
    <t>Индивидуальный предприниматель Мейснер Евгений Альбертович</t>
  </si>
  <si>
    <t>664800019563</t>
  </si>
  <si>
    <t>ИП Мейснер Евгений Альбертович</t>
  </si>
  <si>
    <t>Индивидуальный Предприниматель Неверов Алексей Валерьевич</t>
  </si>
  <si>
    <t>165024725581</t>
  </si>
  <si>
    <t>ИП Неверов Алексей Валерьевич</t>
  </si>
  <si>
    <t>Индивидуальный предприниматель Рывкина Юлия Николаевна</t>
  </si>
  <si>
    <t>666900371557</t>
  </si>
  <si>
    <t>ИП Рывкина Юлия Николаевна</t>
  </si>
  <si>
    <t>ИНЖИНИРИНГОВЫЙ ЦЕНТР ТЕХНОДИНАМИКА АО</t>
  </si>
  <si>
    <t>9705126626</t>
  </si>
  <si>
    <t>АО "ИНЖИНИРИНГОВЫЙ ЦЕНТР ТЕХНОДИНАМИКА"</t>
  </si>
  <si>
    <t>ИНСВАРКОМ ООО</t>
  </si>
  <si>
    <t>7814371977</t>
  </si>
  <si>
    <t>ООО "ИНСВАРКОМ"</t>
  </si>
  <si>
    <t>6686038895</t>
  </si>
  <si>
    <t>ООО "ИНСТРОЙСНАБ"</t>
  </si>
  <si>
    <t>ИНТЕЛЛ-СТРОЙ ООО ИЦ</t>
  </si>
  <si>
    <t>6674229020</t>
  </si>
  <si>
    <t>ООО ИЦ "ИНТЕЛЛ-СТРОЙ"</t>
  </si>
  <si>
    <t>7704217370</t>
  </si>
  <si>
    <t>ИНТЕРСТИЛС ООО ГК</t>
  </si>
  <si>
    <t>6671149440</t>
  </si>
  <si>
    <t>ООО ГК "ИНТЕРСТИЛС"</t>
  </si>
  <si>
    <t>662306135797</t>
  </si>
  <si>
    <t>ИП Варданян С.А.</t>
  </si>
  <si>
    <t>ИП Витушинский Игорь Владимирович</t>
  </si>
  <si>
    <t>742206451654</t>
  </si>
  <si>
    <t>744846300985</t>
  </si>
  <si>
    <t>Ип Долматов Р.Ф.</t>
  </si>
  <si>
    <t>ИП Дрыгин К.Д.</t>
  </si>
  <si>
    <t>ИП Кайгородова Эльвира Леонидовна</t>
  </si>
  <si>
    <t>666300482336</t>
  </si>
  <si>
    <t>662343868707</t>
  </si>
  <si>
    <t>ИП Мишкин Сергей Евгеньевич</t>
  </si>
  <si>
    <t>663600026201</t>
  </si>
  <si>
    <t>ИП Овчаренко М.В.</t>
  </si>
  <si>
    <t>ИП Пакин В.П.</t>
  </si>
  <si>
    <t>366218867448</t>
  </si>
  <si>
    <t>ИП Савинков Владимир Петрович</t>
  </si>
  <si>
    <t>666009639809</t>
  </si>
  <si>
    <t>665894653929</t>
  </si>
  <si>
    <t>ИП Столярова Дина Борисовна</t>
  </si>
  <si>
    <t>662300292433</t>
  </si>
  <si>
    <t>ИП Стяжкин А.В.</t>
  </si>
  <si>
    <t>662341016383</t>
  </si>
  <si>
    <t>662313272995</t>
  </si>
  <si>
    <t>662318145990</t>
  </si>
  <si>
    <t>ИП Чувашев С.Г.</t>
  </si>
  <si>
    <t>ИП Шестаков Н. Н.</t>
  </si>
  <si>
    <t>662306156250</t>
  </si>
  <si>
    <t>Ип Юрченко М.А.</t>
  </si>
  <si>
    <t>ИРЗ ООО</t>
  </si>
  <si>
    <t>1833026870</t>
  </si>
  <si>
    <t>ООО "ИРЗ"</t>
  </si>
  <si>
    <t>ИСО ООО</t>
  </si>
  <si>
    <t>7730248021</t>
  </si>
  <si>
    <t>ООО "ИСО"</t>
  </si>
  <si>
    <t>6672295317</t>
  </si>
  <si>
    <t>ООО "ИТК"</t>
  </si>
  <si>
    <t>6670458887</t>
  </si>
  <si>
    <t>ООО "ИТЦ СОВПЛИМ"</t>
  </si>
  <si>
    <t>ИФСК АРКС ООО</t>
  </si>
  <si>
    <t>7714275324</t>
  </si>
  <si>
    <t>ООО "ИФСК "АРКС"</t>
  </si>
  <si>
    <t>667003935401</t>
  </si>
  <si>
    <t>КАРЬЕР СТРОИТЕЛЬНЫХ ПЕСКОВ ВЫСОКАЯ СТЕПЬ ООО</t>
  </si>
  <si>
    <t>6658290300</t>
  </si>
  <si>
    <t>ООО "КАРЬЕР СТРОИТЕЛЬНЫХ ПЕСКОВ "ВЫСОКАЯ СТЕПЬ"</t>
  </si>
  <si>
    <t>662332268289</t>
  </si>
  <si>
    <t>ИП Кашин Алексей Евгеньевич</t>
  </si>
  <si>
    <t>6623029231</t>
  </si>
  <si>
    <t>ООО "КДВ Нижний Тагил"</t>
  </si>
  <si>
    <t>КЕЛЛЕР И КАЛЬМБАХ ООО</t>
  </si>
  <si>
    <t>6678069219</t>
  </si>
  <si>
    <t>ООО "КЕЛЛЕР И КАЛЬМБАХ"</t>
  </si>
  <si>
    <t>Керхер ООО</t>
  </si>
  <si>
    <t>7705581614</t>
  </si>
  <si>
    <t>ООО "Керхер"</t>
  </si>
  <si>
    <t>7710668349</t>
  </si>
  <si>
    <t>ООО "КЕХ ЕКОММЕРЦ"</t>
  </si>
  <si>
    <t>КЗПВ ЗАО</t>
  </si>
  <si>
    <t>6620007663</t>
  </si>
  <si>
    <t>ЗАО "КЗПВ"</t>
  </si>
  <si>
    <t>6684014659</t>
  </si>
  <si>
    <t>ООО ЦК "КИМП"</t>
  </si>
  <si>
    <t>КИРЕЛИС ООО</t>
  </si>
  <si>
    <t>5027141583</t>
  </si>
  <si>
    <t>ООО "КИРЕЛИС"</t>
  </si>
  <si>
    <t>663003398372</t>
  </si>
  <si>
    <t>ИП Кириенко Дмитрий Андреевич</t>
  </si>
  <si>
    <t>КЛЕПЦОВ СЕРГЕЙ АЛЕКСАНДРОВИЧ ИП</t>
  </si>
  <si>
    <t>433200776607</t>
  </si>
  <si>
    <t>ИП КЛЕПЦОВ СЕРГЕЙ АЛЕКСАНДРОВИЧ</t>
  </si>
  <si>
    <t>КОМБИНАТ ЭЛЕКТРОХИМПРИБОР ФГУП</t>
  </si>
  <si>
    <t>6630002336</t>
  </si>
  <si>
    <t>ФГУП "КОМБИНАТ "ЭЛЕКТРОХИМПРИБОР"</t>
  </si>
  <si>
    <t>Комиссионные и аналогичные доходы за расчетное обслуживание по банковским картам юридических лиц и ю</t>
  </si>
  <si>
    <t>ФИЛИАЛ "ЦЕНТРАЛЬНЫЙ" БАНКА ВТБ (ПАО) Г.Москва</t>
  </si>
  <si>
    <t>Комиссионные и аналогичные доходы от осуществления переводов денежных средств по банковским счетам п</t>
  </si>
  <si>
    <t>6673107284</t>
  </si>
  <si>
    <t>ООО "КОМПАНИЯ МЕКОН"</t>
  </si>
  <si>
    <t>1648019927</t>
  </si>
  <si>
    <t>ООО "Компания "ПромПутьСнабжение"</t>
  </si>
  <si>
    <t>7605016030</t>
  </si>
  <si>
    <t>ООО "Компания "Тензор"</t>
  </si>
  <si>
    <t>КОМПАНИЯ ТЕХНОТЕКС ООО</t>
  </si>
  <si>
    <t>0274065793</t>
  </si>
  <si>
    <t>ООО "КОМПАНИЯ "ТЕХНОТЕКС"</t>
  </si>
  <si>
    <t>6670324210</t>
  </si>
  <si>
    <t>ООО "Компания "УРАЛ-ЗИТАР"</t>
  </si>
  <si>
    <t>КОМПОЗИТ ГРУПП ООО ЗСМ</t>
  </si>
  <si>
    <t>5257181358</t>
  </si>
  <si>
    <t>ООО ЗСМ "КОМПОЗИТ ГРУПП"</t>
  </si>
  <si>
    <t>6669012939</t>
  </si>
  <si>
    <t>ООО "КОМПОЗИТ"</t>
  </si>
  <si>
    <t>6670019135</t>
  </si>
  <si>
    <t>ООО "КОМТЕХЦЕНТР"</t>
  </si>
  <si>
    <t>КОНЦЕРН ТИТАН-2 АО</t>
  </si>
  <si>
    <t>7827004484</t>
  </si>
  <si>
    <t>АО "КОНЦЕРН ТИТАН-2"</t>
  </si>
  <si>
    <t>Коробов Данил Владимирович</t>
  </si>
  <si>
    <t>662331969193</t>
  </si>
  <si>
    <t>6607000556</t>
  </si>
  <si>
    <t>ПАО "КОРПОРАЦИЯ ВСМПО-АВИСМА"</t>
  </si>
  <si>
    <t>КОРШУНОВ АЛЕКСЕЙ ГЕННАДЬЕВИЧ (ИП)</t>
  </si>
  <si>
    <t>420517359199</t>
  </si>
  <si>
    <t>5916002380</t>
  </si>
  <si>
    <t>ООО "КРАСНОКАМСКИЙ РМЗ"</t>
  </si>
  <si>
    <t>7726517049</t>
  </si>
  <si>
    <t>ООО "КРЕП-КОМП"</t>
  </si>
  <si>
    <t>Крепёж ООО</t>
  </si>
  <si>
    <t>7805551349</t>
  </si>
  <si>
    <t>ООО "Крепёж"</t>
  </si>
  <si>
    <t>7451400597</t>
  </si>
  <si>
    <t>ООО "КРЕПЁЖНЫЕ СИСТЕМЫ"</t>
  </si>
  <si>
    <t>6623010985</t>
  </si>
  <si>
    <t>ООО "КРИОГАЗПК"</t>
  </si>
  <si>
    <t>666700075543</t>
  </si>
  <si>
    <t>ИП Круглова Лариса Владимировна</t>
  </si>
  <si>
    <t>КСК МК ООО</t>
  </si>
  <si>
    <t>6952314788</t>
  </si>
  <si>
    <t>ООО "КСК МК"</t>
  </si>
  <si>
    <t>3306019519</t>
  </si>
  <si>
    <t>ООО "КТЗМ"</t>
  </si>
  <si>
    <t>6678113644</t>
  </si>
  <si>
    <t>ООО "КТК УРАЛ"</t>
  </si>
  <si>
    <t>КУ ДЖЕЙ ПРОДУКТ ООО</t>
  </si>
  <si>
    <t>6623086720</t>
  </si>
  <si>
    <t>ООО "КУ ДЖЕЙ ПРОДУКТ"</t>
  </si>
  <si>
    <t>Кузнецова Елена Александровна</t>
  </si>
  <si>
    <t>663230744967</t>
  </si>
  <si>
    <t>КУШВИНСКИЙ КЕРАМЗИТОВЫЙ ЗАВОД ООО</t>
  </si>
  <si>
    <t>6681005769</t>
  </si>
  <si>
    <t>ООО "КУШВИНСКИЙ КЕРАМЗИТОВЫЙ ЗАВОД"</t>
  </si>
  <si>
    <t>КЭНПО АО</t>
  </si>
  <si>
    <t>6660126610</t>
  </si>
  <si>
    <t>АО "КЭНПО"</t>
  </si>
  <si>
    <t>6623141427</t>
  </si>
  <si>
    <t>ООО "ЛАГУНА"</t>
  </si>
  <si>
    <t>662300304181</t>
  </si>
  <si>
    <t>ИП Лагутина Наталья Николаевна</t>
  </si>
  <si>
    <t>ЛАНКОРД ООО</t>
  </si>
  <si>
    <t>8602166657</t>
  </si>
  <si>
    <t>ООО "ЛАНКОРД"</t>
  </si>
  <si>
    <t>740493606231</t>
  </si>
  <si>
    <t>ИП Лапина Дарья Станиславовна</t>
  </si>
  <si>
    <t>6686020432</t>
  </si>
  <si>
    <t>ООО НПО "ЛЕГИОН"</t>
  </si>
  <si>
    <t>6672357965</t>
  </si>
  <si>
    <t>ООО ТОРГОВЫЙ ДОМ "ЛЕОПАК"</t>
  </si>
  <si>
    <t>ЛЕСОЗАВОД КЕДРОВСКИЙ ООО</t>
  </si>
  <si>
    <t>6686072092</t>
  </si>
  <si>
    <t>ООО "ЛЕСОЗАВОД "КЕДРОВСКИЙ"</t>
  </si>
  <si>
    <t>6623016151</t>
  </si>
  <si>
    <t>ООО "ЛИДЕР"</t>
  </si>
  <si>
    <t>ЛМЗ им. К. Либкнехта АО</t>
  </si>
  <si>
    <t>7804474927</t>
  </si>
  <si>
    <t>АО "ЛМЗ им. К. Либкнехта"</t>
  </si>
  <si>
    <t>7726344766</t>
  </si>
  <si>
    <t>ООО "ЛМС"</t>
  </si>
  <si>
    <t>1840111484</t>
  </si>
  <si>
    <t>ООО "ЛОГИСТИЧЕСКИЕ РЕШЕНИЯ"</t>
  </si>
  <si>
    <t>Луч-Ч</t>
  </si>
  <si>
    <t>ТОО "Луч-Ч"</t>
  </si>
  <si>
    <t>6658474297</t>
  </si>
  <si>
    <t>ООО "Люксъ-Групп"</t>
  </si>
  <si>
    <t>666800328004</t>
  </si>
  <si>
    <t>ИП Люфт Алексей Александрович</t>
  </si>
  <si>
    <t>М-ФАСАД ООО</t>
  </si>
  <si>
    <t>6686079796</t>
  </si>
  <si>
    <t>ООО "М-ФАСАД"</t>
  </si>
  <si>
    <t>7719869000</t>
  </si>
  <si>
    <t>ООО "МАГНИТНЫЕ СИСТЕМЫ"</t>
  </si>
  <si>
    <t>Макеев Иван Павлович</t>
  </si>
  <si>
    <t>662309103634</t>
  </si>
  <si>
    <t>ИП Макеев Иван Павлович</t>
  </si>
  <si>
    <t>660200001285</t>
  </si>
  <si>
    <t>ИП Малых Владимир Иванович</t>
  </si>
  <si>
    <t>7709501144</t>
  </si>
  <si>
    <t>ООО "МАНГО ТЕЛЕКОМ"</t>
  </si>
  <si>
    <t>Манион Сергей Игоревич ИП</t>
  </si>
  <si>
    <t>667409810019</t>
  </si>
  <si>
    <t>ИП Манион Сергей Игоревич</t>
  </si>
  <si>
    <t>6623116082</t>
  </si>
  <si>
    <t>ООО "МАСТЕР-НТ"</t>
  </si>
  <si>
    <t>6623097376</t>
  </si>
  <si>
    <t>МВМ ООО</t>
  </si>
  <si>
    <t>7707548740</t>
  </si>
  <si>
    <t>ООО "МВМ"</t>
  </si>
  <si>
    <t>6673101388</t>
  </si>
  <si>
    <t>ООО "МЕГАТЭК"</t>
  </si>
  <si>
    <t>7812014560</t>
  </si>
  <si>
    <t>ПАО "МЕГАФОН"</t>
  </si>
  <si>
    <t>Медведев Сергей Владимирович</t>
  </si>
  <si>
    <t>722501338830</t>
  </si>
  <si>
    <t>ИП Медведев Сергей Владимирович</t>
  </si>
  <si>
    <t>750600864476</t>
  </si>
  <si>
    <t>ИП Медведков Дмитрий Владимирович</t>
  </si>
  <si>
    <t>6658038117</t>
  </si>
  <si>
    <t>ЗАО МЕЖОТРАСЛЕВОЙ КОНЦЕРН "УРАЛМЕТПРОМ"</t>
  </si>
  <si>
    <t>МЕРИДИАН ООО</t>
  </si>
  <si>
    <t>6623112024</t>
  </si>
  <si>
    <t>ООО "МЕРИДИАН"</t>
  </si>
  <si>
    <t>6684029856</t>
  </si>
  <si>
    <t>ООО "МЕТАЛЛ РЕСУРС"</t>
  </si>
  <si>
    <t>5257165571</t>
  </si>
  <si>
    <t>ООО "Металлоторг"</t>
  </si>
  <si>
    <t>МЕТАЛЛСТРОЙСНАБ ООО</t>
  </si>
  <si>
    <t>6731037744</t>
  </si>
  <si>
    <t>ООО "МЕТАЛЛСТРОЙСНАБ"</t>
  </si>
  <si>
    <t>МЕТАЛЛУРГ АО</t>
  </si>
  <si>
    <t>7456000761</t>
  </si>
  <si>
    <t>АО "МЕТАЛЛУРГ"</t>
  </si>
  <si>
    <t>МЕТАЛЛЭКСПО ООО</t>
  </si>
  <si>
    <t>6658520063</t>
  </si>
  <si>
    <t>ООО "МЕТАЛЛЭКСПО"</t>
  </si>
  <si>
    <t>5913005625</t>
  </si>
  <si>
    <t>ООО "МЕТАТРАНССТРОЙ"</t>
  </si>
  <si>
    <t>Метиз-Торг ООО</t>
  </si>
  <si>
    <t>7203365803</t>
  </si>
  <si>
    <t>ООО "Метиз-Торг"</t>
  </si>
  <si>
    <t>МЕТИЗКОМПЛЕКТ ООО</t>
  </si>
  <si>
    <t>6623134420</t>
  </si>
  <si>
    <t>ПРОИЗВОДСТВЕННАЯ КОМПАНИЯ "МЕТИЗКОМПЛЕКТ" ООО</t>
  </si>
  <si>
    <t>5904213837</t>
  </si>
  <si>
    <t>ООО "Метизная Компания Прикамье"</t>
  </si>
  <si>
    <t>6679018714</t>
  </si>
  <si>
    <t>ООО ЗПКМ "МЕТКОМПЛЕКТ"</t>
  </si>
  <si>
    <t>7704555837</t>
  </si>
  <si>
    <t>ООО "МЕЧЕЛ-СЕРВИС"</t>
  </si>
  <si>
    <t>7743157075</t>
  </si>
  <si>
    <t>ООО "МИР КРЕПЕЖА ТД"</t>
  </si>
  <si>
    <t>МИСТЕР БОЛТ ООО</t>
  </si>
  <si>
    <t>6623132221</t>
  </si>
  <si>
    <t>ООО "МИСТЕР БОЛТ"</t>
  </si>
  <si>
    <t>6623107070</t>
  </si>
  <si>
    <t>ООО "МК"</t>
  </si>
  <si>
    <t>6623141071</t>
  </si>
  <si>
    <t>ООО "МК ХОЛДИНГ"</t>
  </si>
  <si>
    <t>МКК ООО</t>
  </si>
  <si>
    <t>5190045912</t>
  </si>
  <si>
    <t>ООО "МКК"</t>
  </si>
  <si>
    <t>МОДЕРН ООО</t>
  </si>
  <si>
    <t>6623089093</t>
  </si>
  <si>
    <t>ООО  "МОДЕРН"</t>
  </si>
  <si>
    <t>МОЙ ТАЛИСМАН ООО</t>
  </si>
  <si>
    <t>6686025529</t>
  </si>
  <si>
    <t>ООО "МОЙ ТАЛИСМАН"</t>
  </si>
  <si>
    <t>МПК</t>
  </si>
  <si>
    <t>6672305029</t>
  </si>
  <si>
    <t>ООО "МПК"</t>
  </si>
  <si>
    <t>7817327800</t>
  </si>
  <si>
    <t>2537039430</t>
  </si>
  <si>
    <t>ООО "МС-ПАСИФИК"</t>
  </si>
  <si>
    <t>6679011719</t>
  </si>
  <si>
    <t>ООО "МСК-ЛИДЕР"</t>
  </si>
  <si>
    <t>МСП ООО</t>
  </si>
  <si>
    <t>6685079539</t>
  </si>
  <si>
    <t>ООО "МСП"</t>
  </si>
  <si>
    <t>6670452187</t>
  </si>
  <si>
    <t>ООО "МТЗ"</t>
  </si>
  <si>
    <t>7705017253</t>
  </si>
  <si>
    <t>АО "МТТ"</t>
  </si>
  <si>
    <t>6623012527</t>
  </si>
  <si>
    <t>МУП  "Тагилдорстрой"</t>
  </si>
  <si>
    <t>Муниципальное унитарное предприятие "Советский Тепловодоканал"</t>
  </si>
  <si>
    <t>8615011837</t>
  </si>
  <si>
    <t>МУП "Советский Тепловодоканал"</t>
  </si>
  <si>
    <t>662310618109</t>
  </si>
  <si>
    <t>ИП Мусатов Владимир Иосифович</t>
  </si>
  <si>
    <t>НАДЕЖДИНСКИЙ МЕТАЛЛУРГИЧЕСКИЙ ЗАВОД ПАО</t>
  </si>
  <si>
    <t>6632004667</t>
  </si>
  <si>
    <t>ПАО "НАДЕЖДИНСКИЙ МЕТАЛЛУРГИЧЕСКИЙ ЗАВОД"</t>
  </si>
  <si>
    <t>Научно-производственная фирма "Битек"</t>
  </si>
  <si>
    <t>6660091703</t>
  </si>
  <si>
    <t>ООО "Научно-производственная фирма "Битек"</t>
  </si>
  <si>
    <t>Научно-производственная фирма Промприбор ООО</t>
  </si>
  <si>
    <t>6659093512</t>
  </si>
  <si>
    <t>ООО "Научно-производственная фирма Промприбор"</t>
  </si>
  <si>
    <t>Научно-производственное объединение КРАСКО ООО</t>
  </si>
  <si>
    <t>5045058553</t>
  </si>
  <si>
    <t>ООО "НПО КРАСКО"</t>
  </si>
  <si>
    <t>7449107288</t>
  </si>
  <si>
    <t>ООО "Национальная водная компания "Ниагара"</t>
  </si>
  <si>
    <t>НАШ ДВОР</t>
  </si>
  <si>
    <t>6672273916</t>
  </si>
  <si>
    <t>ООО "НАШ ДВОР"</t>
  </si>
  <si>
    <t>Наше предприятие</t>
  </si>
  <si>
    <t>НЕГА - ГРУПП ООО</t>
  </si>
  <si>
    <t>6674204883</t>
  </si>
  <si>
    <t>ООО "НЕГА - ГРУПП</t>
  </si>
  <si>
    <t>НЕОТЕХНИКА ООО</t>
  </si>
  <si>
    <t>7014056790</t>
  </si>
  <si>
    <t>ООО "НЕОТЕХНИКА"</t>
  </si>
  <si>
    <t>Нижнетагильское муниципальное унитарное предприятие "Тагилэнерго"</t>
  </si>
  <si>
    <t>6623000144</t>
  </si>
  <si>
    <t>Нижнетагильское МУП "Тагилэнерго"</t>
  </si>
  <si>
    <t>662340361531</t>
  </si>
  <si>
    <t>ИП Никифорова Александра Сергеевна</t>
  </si>
  <si>
    <t>НИМИ им. В.В.Бахирева АО</t>
  </si>
  <si>
    <t>7743873015</t>
  </si>
  <si>
    <t>АО "НИМИ им. В.В.Бахирева"</t>
  </si>
  <si>
    <t>НИПИГАЗ АО</t>
  </si>
  <si>
    <t>2310004087</t>
  </si>
  <si>
    <t>АО "НИПИГАЗ"</t>
  </si>
  <si>
    <t>НМК ООО</t>
  </si>
  <si>
    <t>6670273011</t>
  </si>
  <si>
    <t>ООО "НМК"</t>
  </si>
  <si>
    <t>ННК-ХАБАРОВСКИЙ НПЗ АО</t>
  </si>
  <si>
    <t>2722010040</t>
  </si>
  <si>
    <t>АО "ННК-ХАБАРОВСКИЙ НПЗ"</t>
  </si>
  <si>
    <t>6658274890</t>
  </si>
  <si>
    <t>АО "НОВАМАШ"</t>
  </si>
  <si>
    <t>Новация НТ ООО</t>
  </si>
  <si>
    <t>6623130866</t>
  </si>
  <si>
    <t>ООО "Новация НТ"</t>
  </si>
  <si>
    <t>НОВОТЕХ ООО</t>
  </si>
  <si>
    <t>6623140952</t>
  </si>
  <si>
    <t>ООО "НОВОТЕХ"</t>
  </si>
  <si>
    <t>6623115346</t>
  </si>
  <si>
    <t>ООО "НОВЫЙ МИР"</t>
  </si>
  <si>
    <t>6658556373</t>
  </si>
  <si>
    <t>ООО "НПК МЕХАНИК"</t>
  </si>
  <si>
    <t>НПК СПЕЦИАЛЬНАЯ МЕТАЛЛУРГИЯ ООО</t>
  </si>
  <si>
    <t>6658469089</t>
  </si>
  <si>
    <t>ООО "НПК "СПЕЦИАЛЬНАЯ МЕТАЛЛУРГИЯ"</t>
  </si>
  <si>
    <t>НПО ВГТО ООО</t>
  </si>
  <si>
    <t>7724087880</t>
  </si>
  <si>
    <t>ООО "НПО "ВГТО"</t>
  </si>
  <si>
    <t>НПО ИНТРОТЕСТ АО</t>
  </si>
  <si>
    <t>6661010721</t>
  </si>
  <si>
    <t>АО "НПО "ИНТРОТЕСТ"</t>
  </si>
  <si>
    <t>НПО ЛУЧ АО</t>
  </si>
  <si>
    <t>5404441240</t>
  </si>
  <si>
    <t>АО "НПО"ЛУЧ"</t>
  </si>
  <si>
    <t>НПО ПЛАЗМА НТ ООО</t>
  </si>
  <si>
    <t>6648010641</t>
  </si>
  <si>
    <t>ООО "НПО "ПЛАЗМА НТ"</t>
  </si>
  <si>
    <t>7805767299</t>
  </si>
  <si>
    <t>ООО "НПО "ТЕХПРОГРУПП"</t>
  </si>
  <si>
    <t>6623058955</t>
  </si>
  <si>
    <t>ООО"НПП ГЕРМЕТ-УРАЛ"</t>
  </si>
  <si>
    <t>НПП ДЕЛЬТА АО</t>
  </si>
  <si>
    <t>7743867685</t>
  </si>
  <si>
    <t>АО "НПП "ДЕЛЬТА"</t>
  </si>
  <si>
    <t>6660016255</t>
  </si>
  <si>
    <t>ЗАО "НПП "МАШПРОМ"</t>
  </si>
  <si>
    <t>6670422802</t>
  </si>
  <si>
    <t>ООО "НПП ЭЛЕКТРОХИМИЯ"</t>
  </si>
  <si>
    <t>6660077219</t>
  </si>
  <si>
    <t>ООО НПП "ЭРИКОС"</t>
  </si>
  <si>
    <t>НПП ЭТАЛОН-ИНЖЕНЕРИНГ ООО</t>
  </si>
  <si>
    <t>6678015140</t>
  </si>
  <si>
    <t>ООО "НПП ЭТАЛОН-ИНЖЕНЕРИНГ"</t>
  </si>
  <si>
    <t>5003116972</t>
  </si>
  <si>
    <t>ООО "НПЦ "ВТД"</t>
  </si>
  <si>
    <t>НТ ЛЕГО-УРАЛ ООО</t>
  </si>
  <si>
    <t>6623128257</t>
  </si>
  <si>
    <t>ООО "НТ ЛЕГО-УРАЛ"</t>
  </si>
  <si>
    <t>6623105387</t>
  </si>
  <si>
    <t>ООО НПК "НТЛ"</t>
  </si>
  <si>
    <t>ОАО "Уралбиофарм"</t>
  </si>
  <si>
    <t>6661000152</t>
  </si>
  <si>
    <t>Общество с  ограниченной ответственностью  ПК "Сталь Технологии"</t>
  </si>
  <si>
    <t>3435310733</t>
  </si>
  <si>
    <t>ООО ПК "Сталь Технологии"</t>
  </si>
  <si>
    <t>Общество с ограниченной ответсвенностью Строительная компания "ИнтерПол"</t>
  </si>
  <si>
    <t>7451254191</t>
  </si>
  <si>
    <t>ООО Строит. компания "ИнтерПол"</t>
  </si>
  <si>
    <t>Общество с ограниченной ответственностью   "ГИДРО-СТАР"</t>
  </si>
  <si>
    <t>1650251194</t>
  </si>
  <si>
    <t>ООО   "ГИДРО-СТАР"</t>
  </si>
  <si>
    <t>6686122057</t>
  </si>
  <si>
    <t>ООО   "ЭЛЕКОН"</t>
  </si>
  <si>
    <t>Общество с ограниченной ответственностью  "НАЙСДОРСТРОЙ"</t>
  </si>
  <si>
    <t>6658523201</t>
  </si>
  <si>
    <t>ООО  "НАЙСДОРСТРОЙ"</t>
  </si>
  <si>
    <t>Общество с ограниченной ответственностью  "Проектно-строительная компания ИнФормат"</t>
  </si>
  <si>
    <t>6685156617</t>
  </si>
  <si>
    <t>ООО  "Проектно-строительная компания ИнФормат"</t>
  </si>
  <si>
    <t>Общество с ограниченной ответственностью  "Уральская Газовая Ремонтная Компания"</t>
  </si>
  <si>
    <t>6617019644</t>
  </si>
  <si>
    <t>ООО  "Уральская Газовая Ремонтная Компания"</t>
  </si>
  <si>
    <t>ОБЩЕСТВО С ОГРАНИЧЕННОЙ ОТВЕТСТВЕННОСТЬЮ " ТД УРАЛХОЗТОРГ "</t>
  </si>
  <si>
    <t>6686043648</t>
  </si>
  <si>
    <t>ООО " ТД УРАЛХОЗТОРГ "</t>
  </si>
  <si>
    <t>6683016290</t>
  </si>
  <si>
    <t>ООО "БЕЛОКОПИ"</t>
  </si>
  <si>
    <t>Общество с ограниченной ответственностью "Вариант - А"</t>
  </si>
  <si>
    <t>9729142987</t>
  </si>
  <si>
    <t>ООО "Вариант - А"</t>
  </si>
  <si>
    <t>6623125986</t>
  </si>
  <si>
    <t>ООО "ВММ"</t>
  </si>
  <si>
    <t>Общество с ограниченной ответственностью "ВЭЙ-ГРУПП"</t>
  </si>
  <si>
    <t>2460234354</t>
  </si>
  <si>
    <t>ООО "ВЭЙ-ГРУПП"</t>
  </si>
  <si>
    <t>Общество с ограниченной ответственностью "Интер-Технология"</t>
  </si>
  <si>
    <t>6671417499</t>
  </si>
  <si>
    <t>ООО "Интер-Технология"</t>
  </si>
  <si>
    <t>6686103110</t>
  </si>
  <si>
    <t>ООО "ИРАКЛИОН"</t>
  </si>
  <si>
    <t>7727835943</t>
  </si>
  <si>
    <t>ООО "КАСКАД"</t>
  </si>
  <si>
    <t>6679113421</t>
  </si>
  <si>
    <t>ООО "КИТ:Транспортная компания"</t>
  </si>
  <si>
    <t>Общество с ограниченной ответственностью "Компания ЮМА"</t>
  </si>
  <si>
    <t>7811139912</t>
  </si>
  <si>
    <t>ООО "Компания ЮМА"</t>
  </si>
  <si>
    <t>Общество с ограниченной ответственностью "КорТрейд"</t>
  </si>
  <si>
    <t>6670179530</t>
  </si>
  <si>
    <t>ООО "КорТрейд"</t>
  </si>
  <si>
    <t>Общество с ограниченной ответственностью "МЕТАЛЛИКА"</t>
  </si>
  <si>
    <t>6658456210</t>
  </si>
  <si>
    <t>ООО "МЕТАЛЛИКА"</t>
  </si>
  <si>
    <t>Общество с ограниченной ответственностью "Мр.Джо"</t>
  </si>
  <si>
    <t>6623099006</t>
  </si>
  <si>
    <t>ООО "Мр.Джо"</t>
  </si>
  <si>
    <t>7842327352</t>
  </si>
  <si>
    <t>ООО "НПК Морсвязьавтоматика"</t>
  </si>
  <si>
    <t>5751022663</t>
  </si>
  <si>
    <t>ООО "Параллель"</t>
  </si>
  <si>
    <t>Общество с ограниченной ответственностью "Пикстрой"</t>
  </si>
  <si>
    <t>2463099992</t>
  </si>
  <si>
    <t>ООО "Пикстрой"</t>
  </si>
  <si>
    <t>Общество с ограниченной ответственностью "ПромТорг"</t>
  </si>
  <si>
    <t>7805771947</t>
  </si>
  <si>
    <t>ООО "ПромТорг"</t>
  </si>
  <si>
    <t>ОБЩЕСТВО С ОГРАНИЧЕННОЙ ОТВЕТСТВЕННОСТЬЮ "ПРОСМАРТ"</t>
  </si>
  <si>
    <t>6685171527</t>
  </si>
  <si>
    <t>ООО "ПРОСМАРТ"</t>
  </si>
  <si>
    <t>6670342988</t>
  </si>
  <si>
    <t>ООО "Прума.ру"</t>
  </si>
  <si>
    <t>6623126884</t>
  </si>
  <si>
    <t>ООО "РемонтГрупп-НТ"</t>
  </si>
  <si>
    <t>7802772445</t>
  </si>
  <si>
    <t>ООО "Ренейссанс Хэви Индастрис"</t>
  </si>
  <si>
    <t>Общество с ограниченной ответственностью "С-Агросервис"</t>
  </si>
  <si>
    <t>2635068319</t>
  </si>
  <si>
    <t>ООО "С-Агросервис"</t>
  </si>
  <si>
    <t>7024031226</t>
  </si>
  <si>
    <t>ООО "Самусьский судостр.-судорем. завод"</t>
  </si>
  <si>
    <t>Общество с ограниченной ответственностью "СБМ Груп Евразия"</t>
  </si>
  <si>
    <t>6623081506</t>
  </si>
  <si>
    <t>ООО "СБМ Груп Евразия"</t>
  </si>
  <si>
    <t>Общество с ограниченной ответственностью "СЕВЕРСНАБ"</t>
  </si>
  <si>
    <t>6673189745</t>
  </si>
  <si>
    <t>ООО "СЕВЕРСНАБ"</t>
  </si>
  <si>
    <t>Общество с ограниченной ответственностью "Сельхоз-Галан"</t>
  </si>
  <si>
    <t>2339014592</t>
  </si>
  <si>
    <t>ООО "Сельхоз-Галан"</t>
  </si>
  <si>
    <t>6659172980</t>
  </si>
  <si>
    <t>ООО "СМУ-1"</t>
  </si>
  <si>
    <t>Общество с ограниченной ответственностью "СТАЛЬ-ИНВЕСТ"</t>
  </si>
  <si>
    <t>6686076210</t>
  </si>
  <si>
    <t>ООО "СТАЛЬ-ИНВЕСТ"</t>
  </si>
  <si>
    <t>Общество с ограниченной ответственностью "СТРОЙСИСТЕМА "</t>
  </si>
  <si>
    <t>5041201957</t>
  </si>
  <si>
    <t>ООО "СТРОЙСИСТЕМА "</t>
  </si>
  <si>
    <t>Общество с ограниченной ответственностью "ТЕХНОЛОГИИ ИНЖИНИРИНГ ОБОРУДОВАНИЕ"</t>
  </si>
  <si>
    <t>6670300392</t>
  </si>
  <si>
    <t>ООО "ТЕХНОЛОГИИ ИНЖИНИРИНГ ОБОРУДОВАНИЕ"</t>
  </si>
  <si>
    <t>5260452093</t>
  </si>
  <si>
    <t>ООО "ТЕХНОТЕКС"</t>
  </si>
  <si>
    <t>ОБЩЕСТВО С ОГРАНИЧЕННОЙ ОТВЕТСТВЕННОСТЬЮ "ТЕХСНАБКОМПЛЕКТ"</t>
  </si>
  <si>
    <t>5918013764</t>
  </si>
  <si>
    <t>ООО "ТЕХСНАБКОМПЛЕКТ"</t>
  </si>
  <si>
    <t>Общество с ограниченной ответственностью "ТоргХолодСервис"</t>
  </si>
  <si>
    <t>6670345594</t>
  </si>
  <si>
    <t>ООО "ТоргХолодСервис"</t>
  </si>
  <si>
    <t>Общество с ограниченной ответственностью "Тубест"</t>
  </si>
  <si>
    <t>7719818430</t>
  </si>
  <si>
    <t>ООО "Тубест"</t>
  </si>
  <si>
    <t>6623124862</t>
  </si>
  <si>
    <t>ООО "Уралстроймонтаж"</t>
  </si>
  <si>
    <t>6679101433</t>
  </si>
  <si>
    <t>ООО "ЦСК"</t>
  </si>
  <si>
    <t>Общество с ограниченной ответственностью "ЭЛКОН"</t>
  </si>
  <si>
    <t>6313009732</t>
  </si>
  <si>
    <t>ООО "ЭЛКОН"</t>
  </si>
  <si>
    <t>Общество с ограниченной ответственностью "Энергосервисная компания"</t>
  </si>
  <si>
    <t>7449139804</t>
  </si>
  <si>
    <t>ООО "Энергосервисная компания"</t>
  </si>
  <si>
    <t>Общество с ограниченной ответственностью "ЮЖУРАЛ-ЗИТАР"</t>
  </si>
  <si>
    <t>7449057291</t>
  </si>
  <si>
    <t>ООО "ЮЖУРАЛ-ЗИТАР"</t>
  </si>
  <si>
    <t>Общество с ограниченной ответственностью “ЭЛЕКТРОМЕХ-СК”</t>
  </si>
  <si>
    <t>7728387846</t>
  </si>
  <si>
    <t>ООО “ЭЛЕКТРОМЕХ-СК”</t>
  </si>
  <si>
    <t>7410006249</t>
  </si>
  <si>
    <t>ООО «Альба-Цепь»</t>
  </si>
  <si>
    <t>Общество с ограниченной ответственностью «Башкирская Декорирующая Компания»</t>
  </si>
  <si>
    <t>0273922935</t>
  </si>
  <si>
    <t>ООО «Башкирская Декорирующая Компания»</t>
  </si>
  <si>
    <t>Общество с ограниченной ответственностью «Вектор»</t>
  </si>
  <si>
    <t>5906124854</t>
  </si>
  <si>
    <t>ООО «Вектор»</t>
  </si>
  <si>
    <t>Общество с ограниченной ответственностью «Востокметаллургмонтаж»</t>
  </si>
  <si>
    <t>6623110612</t>
  </si>
  <si>
    <t>ООО «Востокметаллургмонтаж»</t>
  </si>
  <si>
    <t>6676002265</t>
  </si>
  <si>
    <t>ООО «Ирбитский трубный завод «Металлинвест»</t>
  </si>
  <si>
    <t>Общество с ограниченной ответственностью «КрепежСнаб»</t>
  </si>
  <si>
    <t>0269036229</t>
  </si>
  <si>
    <t>ООО «КрепежСнаб»</t>
  </si>
  <si>
    <t>6684011217</t>
  </si>
  <si>
    <t>ООО «Меридиан»</t>
  </si>
  <si>
    <t>6646012280</t>
  </si>
  <si>
    <t>ООО «Михайловский карьер»</t>
  </si>
  <si>
    <t>Общество с ограниченной ответственностью «Опытно-конструкторское предприятие «ЭЛЬБРУС»</t>
  </si>
  <si>
    <t>5904384776</t>
  </si>
  <si>
    <t>ООО «Опытно-конструкторское предприятие «ЭЛЬБРУС»</t>
  </si>
  <si>
    <t>6623117720</t>
  </si>
  <si>
    <t>ООО «РЕСУРС»</t>
  </si>
  <si>
    <t>Общество с ограниченной ответственностью «СТРОЙУНИВЕРСАЛ-ПАРМА»</t>
  </si>
  <si>
    <t>5981000939</t>
  </si>
  <si>
    <t>ООО «СТРОЙУНИВЕРСАЛ-ПАРМА»</t>
  </si>
  <si>
    <t>Общество с ограниченной ответственностью «ТЕХНОРЕСУРС»</t>
  </si>
  <si>
    <t>5038127037</t>
  </si>
  <si>
    <t>ООО «ТЕХНОРЕСУРС»</t>
  </si>
  <si>
    <t>Общество с ограниченной ответственностью «Уктусский спортивный комплекс»</t>
  </si>
  <si>
    <t>6679101377</t>
  </si>
  <si>
    <t>ООО «Уктусский спортивный комплекс»</t>
  </si>
  <si>
    <t>Общество с ограниченной ответственностью «Эталон-Продукт»</t>
  </si>
  <si>
    <t>6672174231</t>
  </si>
  <si>
    <t>ООО «Эталон-Продукт»</t>
  </si>
  <si>
    <t>6659210593</t>
  </si>
  <si>
    <t>ООО Группа компаний "СТМ"</t>
  </si>
  <si>
    <t>Общество с ограниченной ответственностью Группа Компаний Производственно-Коммерческая фирма "Тандем"</t>
  </si>
  <si>
    <t>6686039088</t>
  </si>
  <si>
    <t>ООО "ГРУППА КОМПАНИЙ ПРОИЗВОДСТВЕННО-КОММЕРЧЕСКАЯ ФИРМА "ТАНДЕМ" Р/С 40702810038030013890</t>
  </si>
  <si>
    <t>Общество с ограниченной ответственностью Лихославльский завод  светотехнических изделий "Светотехник</t>
  </si>
  <si>
    <t>6931000029</t>
  </si>
  <si>
    <t>ООО Лихославльский завод  светотехн. изделий "Светотехник</t>
  </si>
  <si>
    <t>Общество с ограниченной ответственностью Научно-производственное предприятие "ТИК"</t>
  </si>
  <si>
    <t>5902140693</t>
  </si>
  <si>
    <t>ООО Научно-производственное предприятие "ТИК"</t>
  </si>
  <si>
    <t>6673218065</t>
  </si>
  <si>
    <t>ООО ПКФ "Метпром-Урал"</t>
  </si>
  <si>
    <t>6623127863</t>
  </si>
  <si>
    <t>ООО Производственная компания  "101 Полимер"</t>
  </si>
  <si>
    <t>Общество с ограниченной ответственностью Региональный центр «Сертификат - Югра»</t>
  </si>
  <si>
    <t>8601067759</t>
  </si>
  <si>
    <t>ООО Региональный центр «Сертификат - Югра»</t>
  </si>
  <si>
    <t>ОБЩЕСТВО С ОГРАНИЧЕННОЙ ОТВЕТСТВЕННОСТЬЮ ТОРГОВЫЙ ДОМ «ПРОМ-ПОСТАВКА»</t>
  </si>
  <si>
    <t>7718971139</t>
  </si>
  <si>
    <t>ООО ТОРГОВЫЙ ДОМ «ПРОМ-ПОСТАВКА»</t>
  </si>
  <si>
    <t>5407475494</t>
  </si>
  <si>
    <t>ООО Транспортно-экспедиционная компания «ЭКСПРЕСС МАСТЕР»</t>
  </si>
  <si>
    <t>Общество с ограниченной ответственностью"Энерго-Арсенал"</t>
  </si>
  <si>
    <t>6674369395</t>
  </si>
  <si>
    <t>ООО"Энерго-Арсенал"</t>
  </si>
  <si>
    <t>Овчаренко Максим Владимирович</t>
  </si>
  <si>
    <t>662332396330</t>
  </si>
  <si>
    <t>ИП Овчаренко Максим Владимирович</t>
  </si>
  <si>
    <t>ОКБ ССП ООО</t>
  </si>
  <si>
    <t>5406811672</t>
  </si>
  <si>
    <t>ООО "ОКБ "ССП"</t>
  </si>
  <si>
    <t>ОЛЕКС ГРУПП ООО</t>
  </si>
  <si>
    <t>7202212025</t>
  </si>
  <si>
    <t>ООО "ОЛЕКС ГРУПП"</t>
  </si>
  <si>
    <t>6685204892</t>
  </si>
  <si>
    <t>ООО "ОМЕГА"</t>
  </si>
  <si>
    <t>7816342682</t>
  </si>
  <si>
    <t>7720645904</t>
  </si>
  <si>
    <t>ОМИКРОН-М ООО</t>
  </si>
  <si>
    <t>5908051390</t>
  </si>
  <si>
    <t>ООО "ОМИКРОН-М"</t>
  </si>
  <si>
    <t>6686082083</t>
  </si>
  <si>
    <t>ООО "ОМК-ИНЖИНИРИНГ"</t>
  </si>
  <si>
    <t>ООО  "НАРТЕКС"</t>
  </si>
  <si>
    <t>6670274784</t>
  </si>
  <si>
    <t>6685042948</t>
  </si>
  <si>
    <t>6658481110</t>
  </si>
  <si>
    <t>6623021867</t>
  </si>
  <si>
    <t>7459007050</t>
  </si>
  <si>
    <t>ООО "АСПЛОМБ-ТЕХНОЛОГИИ"</t>
  </si>
  <si>
    <t>6685154828</t>
  </si>
  <si>
    <t>ООО "АСПЛОМБ-УРАЛ"</t>
  </si>
  <si>
    <t>6685030283</t>
  </si>
  <si>
    <t>ООО "БРОЗЭКС ПЕРМЬ"</t>
  </si>
  <si>
    <t>5904351072</t>
  </si>
  <si>
    <t>ООО "БСУ"</t>
  </si>
  <si>
    <t>6623113540</t>
  </si>
  <si>
    <t>ООО "Вавилон-Плюс"</t>
  </si>
  <si>
    <t>6648012039</t>
  </si>
  <si>
    <t>ООО "ВАКИО"</t>
  </si>
  <si>
    <t>5402023208</t>
  </si>
  <si>
    <t>ООО "Велесстрой"</t>
  </si>
  <si>
    <t>7709787790</t>
  </si>
  <si>
    <t>ООО "ВЕН-ТАЖ"</t>
  </si>
  <si>
    <t>6686083961</t>
  </si>
  <si>
    <t>6679134407</t>
  </si>
  <si>
    <t>ООО "ВИНТОВЕК"</t>
  </si>
  <si>
    <t>6215032645</t>
  </si>
  <si>
    <t>ООО "ВОСТОК - ГРУПП"</t>
  </si>
  <si>
    <t>6672349481</t>
  </si>
  <si>
    <t>6678023091</t>
  </si>
  <si>
    <t>ООО "ГЕНЕРАЛПАК"</t>
  </si>
  <si>
    <t>6623139805</t>
  </si>
  <si>
    <t>7721806760</t>
  </si>
  <si>
    <t>ООО "ГРУППА РЕМАКС"</t>
  </si>
  <si>
    <t>6685169694</t>
  </si>
  <si>
    <t>ООО "Диана"</t>
  </si>
  <si>
    <t>6686056686</t>
  </si>
  <si>
    <t>7451284372</t>
  </si>
  <si>
    <t>7816517815</t>
  </si>
  <si>
    <t>ООО "ЗЕНИТ"</t>
  </si>
  <si>
    <t>6658525103</t>
  </si>
  <si>
    <t>ООО "ЗТМ"</t>
  </si>
  <si>
    <t>6672237160</t>
  </si>
  <si>
    <t>ООО "Инсенсор"</t>
  </si>
  <si>
    <t>7714953107</t>
  </si>
  <si>
    <t>6662103947</t>
  </si>
  <si>
    <t>ООО "ИНСКЛАД"</t>
  </si>
  <si>
    <t>6623137519</t>
  </si>
  <si>
    <t>ООО "Инструмент-Центр"</t>
  </si>
  <si>
    <t>3663047859</t>
  </si>
  <si>
    <t>ООО "Компания Вистек"</t>
  </si>
  <si>
    <t>7726750503</t>
  </si>
  <si>
    <t>ООО "Комплектсервис"</t>
  </si>
  <si>
    <t>3702248150</t>
  </si>
  <si>
    <t>7721793895</t>
  </si>
  <si>
    <t>7725342646</t>
  </si>
  <si>
    <t>ООО "Лесная Компания Лидер"</t>
  </si>
  <si>
    <t>5307008538</t>
  </si>
  <si>
    <t>ООО "Мастер -НТ"</t>
  </si>
  <si>
    <t>7721562305</t>
  </si>
  <si>
    <t>ООО "Метизно-металлургическая компания"</t>
  </si>
  <si>
    <t>5902812190</t>
  </si>
  <si>
    <t>6623129081</t>
  </si>
  <si>
    <t>ООО "Монолит"</t>
  </si>
  <si>
    <t>6623121597</t>
  </si>
  <si>
    <t>7801285618</t>
  </si>
  <si>
    <t>ООО "МФК-Снаб"</t>
  </si>
  <si>
    <t>5904350382</t>
  </si>
  <si>
    <t>2222056512</t>
  </si>
  <si>
    <t>ООО "НТТЗ МЕТАЛЛИНВЕСТ"</t>
  </si>
  <si>
    <t>6623072967</t>
  </si>
  <si>
    <t>ООО "Огнекор ТД"</t>
  </si>
  <si>
    <t>6678087909</t>
  </si>
  <si>
    <t>6671017236</t>
  </si>
  <si>
    <t>ООО "Партнер-Гидравлик"</t>
  </si>
  <si>
    <t>5260366119</t>
  </si>
  <si>
    <t>6679063837</t>
  </si>
  <si>
    <t>ООО "Планар"</t>
  </si>
  <si>
    <t>7452009474</t>
  </si>
  <si>
    <t>6623073424</t>
  </si>
  <si>
    <t>ООО "Пром.-Металлург. холдинг"Тагильская Сталь"</t>
  </si>
  <si>
    <t>ООО "Полимер-НТ"</t>
  </si>
  <si>
    <t>6623067413</t>
  </si>
  <si>
    <t>2721251572</t>
  </si>
  <si>
    <t>6679138306</t>
  </si>
  <si>
    <t>5029162349</t>
  </si>
  <si>
    <t>6658538825</t>
  </si>
  <si>
    <t>7721823853</t>
  </si>
  <si>
    <t>ООО "Ромекс"</t>
  </si>
  <si>
    <t>7451064200</t>
  </si>
  <si>
    <t>ООО "Русское поле"</t>
  </si>
  <si>
    <t>6619014200</t>
  </si>
  <si>
    <t>ООО "Сибирь Транс"</t>
  </si>
  <si>
    <t>4246022636</t>
  </si>
  <si>
    <t>6679059573</t>
  </si>
  <si>
    <t>ООО "СПК-Урал"</t>
  </si>
  <si>
    <t>7450053862</t>
  </si>
  <si>
    <t>ООО "Стопэкспресс"</t>
  </si>
  <si>
    <t>ООО "СтройМеталл"</t>
  </si>
  <si>
    <t>6639021774</t>
  </si>
  <si>
    <t>7826682663</t>
  </si>
  <si>
    <t>2308270211</t>
  </si>
  <si>
    <t>6623083969</t>
  </si>
  <si>
    <t>ООО "ТЕХКОМПЛЕКТ"</t>
  </si>
  <si>
    <t>6670377099</t>
  </si>
  <si>
    <t>6671433483</t>
  </si>
  <si>
    <t>ООО "ТЕХНОЛОГИЯ"</t>
  </si>
  <si>
    <t>6685015060</t>
  </si>
  <si>
    <t>ООО "ТИТАН-Сервис"</t>
  </si>
  <si>
    <t>4726002502</t>
  </si>
  <si>
    <t>9731086930</t>
  </si>
  <si>
    <t>ООО "ТОК-МАРКЕТ"</t>
  </si>
  <si>
    <t>0277957632</t>
  </si>
  <si>
    <t>ООО "ТОПЛАЗЕР"</t>
  </si>
  <si>
    <t>6679136517</t>
  </si>
  <si>
    <t>ООО "Торговая Группа Партнер"</t>
  </si>
  <si>
    <t>6670280636</t>
  </si>
  <si>
    <t>ООО "ТоргПласт"</t>
  </si>
  <si>
    <t>6673165590</t>
  </si>
  <si>
    <t>ООО "ТПК "ТоргСтиль"</t>
  </si>
  <si>
    <t>6670253424</t>
  </si>
  <si>
    <t>6623106133</t>
  </si>
  <si>
    <t>7453090333</t>
  </si>
  <si>
    <t>ООО "УКД"</t>
  </si>
  <si>
    <t>6679135440</t>
  </si>
  <si>
    <t>6673151357</t>
  </si>
  <si>
    <t>5911065428</t>
  </si>
  <si>
    <t>ООО "УралПромРесурс-ЕК"</t>
  </si>
  <si>
    <t>6679093630</t>
  </si>
  <si>
    <t>ООО "УРАЛЬСКАЯ ЗАМОЧНАЯ КОМПАНИЯ"</t>
  </si>
  <si>
    <t>6670306041</t>
  </si>
  <si>
    <t>6686100790</t>
  </si>
  <si>
    <t>ООО "УРАЛЬСКИЙ РЕГИОНАЛЬНЫЙ ЦЕНТР АССОЦИАЦИИ "ПОДЪЕМТРАНСТЕХНИКА"</t>
  </si>
  <si>
    <t>6659001470</t>
  </si>
  <si>
    <t>ООО "УР. Ассоц. "ПОДЪЕМТРАНСТЕХНИКА"</t>
  </si>
  <si>
    <t>7709331654</t>
  </si>
  <si>
    <t>ООО "Фармнео"</t>
  </si>
  <si>
    <t>6312178054</t>
  </si>
  <si>
    <t>ООО "ФинКомплект"</t>
  </si>
  <si>
    <t>7816221590</t>
  </si>
  <si>
    <t>ООО "ХАКО"</t>
  </si>
  <si>
    <t>5029197278</t>
  </si>
  <si>
    <t>ООО "ЦОМ"</t>
  </si>
  <si>
    <t>4345469464</t>
  </si>
  <si>
    <t>ООО "ШВАБЕ-УРАЛ"</t>
  </si>
  <si>
    <t>6685045931</t>
  </si>
  <si>
    <t>7710753570</t>
  </si>
  <si>
    <t>7424011457</t>
  </si>
  <si>
    <t>ООО "ЮНИКРЕП"</t>
  </si>
  <si>
    <t>7727415392</t>
  </si>
  <si>
    <t>ООО «ГАРАНТ ХОЛДИНГ»</t>
  </si>
  <si>
    <t>7709301522</t>
  </si>
  <si>
    <t>ООО «Дельта-Сервис ЕК»</t>
  </si>
  <si>
    <t>6672271482</t>
  </si>
  <si>
    <t>5029069967</t>
  </si>
  <si>
    <t>ООО «Металлком96»</t>
  </si>
  <si>
    <t>6670501081</t>
  </si>
  <si>
    <t>ООО «НПК «ОборонМетХим»</t>
  </si>
  <si>
    <t>6685188947</t>
  </si>
  <si>
    <t>ООО «ПРОММАШСТРОЙ»</t>
  </si>
  <si>
    <t>4714012520</t>
  </si>
  <si>
    <t>ООО «ПромТрейд»</t>
  </si>
  <si>
    <t>6623095604</t>
  </si>
  <si>
    <t>ООО «Рекорд-Урал»</t>
  </si>
  <si>
    <t>6623093420</t>
  </si>
  <si>
    <t>7816314283</t>
  </si>
  <si>
    <t>6658549150</t>
  </si>
  <si>
    <t>6678108500</t>
  </si>
  <si>
    <t>ООО Гвоздь Хозторг</t>
  </si>
  <si>
    <t>5610165595</t>
  </si>
  <si>
    <t>6685168210</t>
  </si>
  <si>
    <t>6670314677</t>
  </si>
  <si>
    <t>6686022912</t>
  </si>
  <si>
    <t>ООО Доминик</t>
  </si>
  <si>
    <t>7411018600</t>
  </si>
  <si>
    <t>6312118070</t>
  </si>
  <si>
    <t>6234103281</t>
  </si>
  <si>
    <t>6623121117</t>
  </si>
  <si>
    <t>ООО Инфоком Система</t>
  </si>
  <si>
    <t>6679035413</t>
  </si>
  <si>
    <t>6670456128</t>
  </si>
  <si>
    <t>6683019573</t>
  </si>
  <si>
    <t>7839129054</t>
  </si>
  <si>
    <t>6685150502</t>
  </si>
  <si>
    <t>ООО НПО "ПневМаш"</t>
  </si>
  <si>
    <t>7447227950</t>
  </si>
  <si>
    <t>5507202490</t>
  </si>
  <si>
    <t>ООО ПК ТПСиМ</t>
  </si>
  <si>
    <t>5256176933</t>
  </si>
  <si>
    <t>ООО ПКП Урал-Агро</t>
  </si>
  <si>
    <t>6606038349</t>
  </si>
  <si>
    <t>ООО ПКФ "Металло-транспортная компания"</t>
  </si>
  <si>
    <t>6658378177</t>
  </si>
  <si>
    <t>ООО ПО «ТРУБНОЕ РЕШЕНИЕ УРАЛ»</t>
  </si>
  <si>
    <t>6671134444</t>
  </si>
  <si>
    <t>ООО Сибстройсервис</t>
  </si>
  <si>
    <t>7203336714</t>
  </si>
  <si>
    <t>7706810747</t>
  </si>
  <si>
    <t>ООО ТехноАрмада</t>
  </si>
  <si>
    <t>6168062463</t>
  </si>
  <si>
    <t>ООО Торгинвест</t>
  </si>
  <si>
    <t>4205247912</t>
  </si>
  <si>
    <t>6623135060</t>
  </si>
  <si>
    <t>ООО ФПУ</t>
  </si>
  <si>
    <t>6670502582</t>
  </si>
  <si>
    <t>ООО Хамерус</t>
  </si>
  <si>
    <t>7805664550</t>
  </si>
  <si>
    <t>7724514910</t>
  </si>
  <si>
    <t>ООО Югор-Урал</t>
  </si>
  <si>
    <t>6670466430</t>
  </si>
  <si>
    <t>7459011049</t>
  </si>
  <si>
    <t>ООО "ОПМ-ГРУПП"</t>
  </si>
  <si>
    <t>6679004260</t>
  </si>
  <si>
    <t>ООО НПП "ОПТИМА"</t>
  </si>
  <si>
    <t>ОРБ ООО</t>
  </si>
  <si>
    <t>6629026357</t>
  </si>
  <si>
    <t>ООО "ОРБ"</t>
  </si>
  <si>
    <t>ОСНОВА ООО</t>
  </si>
  <si>
    <t>5040170576</t>
  </si>
  <si>
    <t>ООО "ОСНОВА"</t>
  </si>
  <si>
    <t>3125008314</t>
  </si>
  <si>
    <t>ОАО "Белгородский абразивный завод"</t>
  </si>
  <si>
    <t>Открытое акционерное общество «Российские железные дороги» (ОАО «РЖД»)</t>
  </si>
  <si>
    <t>7708503727</t>
  </si>
  <si>
    <t>ОАО «Российские железные дороги» (ОАО «РЖД»)</t>
  </si>
  <si>
    <t>2352039652</t>
  </si>
  <si>
    <t>ООО "ОТЭКО - ПОРТСЕРВИС"</t>
  </si>
  <si>
    <t>0265038384</t>
  </si>
  <si>
    <t>ООО "ОХМ"</t>
  </si>
  <si>
    <t>6623005777</t>
  </si>
  <si>
    <t>662330170457</t>
  </si>
  <si>
    <t>ИП Папулов Роман Юрьевич</t>
  </si>
  <si>
    <t>6623113557</t>
  </si>
  <si>
    <t>ООО "ПАРТНЕР"</t>
  </si>
  <si>
    <t>ПАРТНЕРГРУПП ООО</t>
  </si>
  <si>
    <t>7203412073</t>
  </si>
  <si>
    <t>ООО "ПАРТНЕРГРУПП"</t>
  </si>
  <si>
    <t>6658399875</t>
  </si>
  <si>
    <t>ООО "ПГС"</t>
  </si>
  <si>
    <t>ПЕРМСКАЯ АРМАТУРНАЯ КОМПАНИЯ ООО</t>
  </si>
  <si>
    <t>5904291659</t>
  </si>
  <si>
    <t>ООО "ПЕРМСКАЯ АРМАТУРНАЯ КОМПАНИЯ"</t>
  </si>
  <si>
    <t>ПЕТРАСТРОЙ ООО СК</t>
  </si>
  <si>
    <t>7743338473</t>
  </si>
  <si>
    <t>ООО СК "ПЕТРАСТРОЙ"</t>
  </si>
  <si>
    <t>ПИК ООО ПКФ</t>
  </si>
  <si>
    <t>6623109938</t>
  </si>
  <si>
    <t>ООО ПКФ "ПИК"</t>
  </si>
  <si>
    <t>6672216770</t>
  </si>
  <si>
    <t>ООО "ПИЛОТЭНЕРГОСЕРВИС"</t>
  </si>
  <si>
    <t>6910023233</t>
  </si>
  <si>
    <t>ООО "ПК АНКЕР"</t>
  </si>
  <si>
    <t>ПК ГОСТМАШ ООО</t>
  </si>
  <si>
    <t>6686109715</t>
  </si>
  <si>
    <t>ООО "ПК ГОСТМАШ"</t>
  </si>
  <si>
    <t>ПК М-ПЕРФОЛИСТ ООО</t>
  </si>
  <si>
    <t>7448163314</t>
  </si>
  <si>
    <t>ООО ПК "М-ПЕРФОЛИСТ"</t>
  </si>
  <si>
    <t>7810767400</t>
  </si>
  <si>
    <t>ООО "ПК "ПЕТЭК"</t>
  </si>
  <si>
    <t>ПК ТРОПИК ООО</t>
  </si>
  <si>
    <t>4502024250</t>
  </si>
  <si>
    <t>ООО "ПК "ТРОПИК"</t>
  </si>
  <si>
    <t>7404045063</t>
  </si>
  <si>
    <t>ООО "ПКФ "ИРИСТОН"</t>
  </si>
  <si>
    <t>5903102690</t>
  </si>
  <si>
    <t>ООО "ПКФ НЕФТЕХИМИК"</t>
  </si>
  <si>
    <t>ПКФ РИЧ ООО</t>
  </si>
  <si>
    <t>6625018330</t>
  </si>
  <si>
    <t>ООО ПКФ "РИЧ"</t>
  </si>
  <si>
    <t>ПКФ СТРОЙГРУПП ООО</t>
  </si>
  <si>
    <t>9729186504</t>
  </si>
  <si>
    <t>ООО "ПКФ СТРОЙГРУПП"</t>
  </si>
  <si>
    <t>7017428326</t>
  </si>
  <si>
    <t>ООО "ПЛЭЙ"</t>
  </si>
  <si>
    <t>3525353178</t>
  </si>
  <si>
    <t>ООО "ПНГК"</t>
  </si>
  <si>
    <t>7422000795</t>
  </si>
  <si>
    <t>ФГУП "ПО "МАЯК"</t>
  </si>
  <si>
    <t>ПО ХСК ООО</t>
  </si>
  <si>
    <t>7422046285</t>
  </si>
  <si>
    <t>ООО ПО "ХСК"</t>
  </si>
  <si>
    <t>667005457535</t>
  </si>
  <si>
    <t>ИП Позовский Андрей Геннадьевич</t>
  </si>
  <si>
    <t>7714990437</t>
  </si>
  <si>
    <t>ООО "ПОЛИАНТ"</t>
  </si>
  <si>
    <t>ПОЛИТЕХНИКА ООО</t>
  </si>
  <si>
    <t>6670285666</t>
  </si>
  <si>
    <t>ООО "ПОЛИТЕХНИКА"</t>
  </si>
  <si>
    <t>Пономарев Сергей Борисович</t>
  </si>
  <si>
    <t>662316234282</t>
  </si>
  <si>
    <t>ИП Пономарев Сергей Борисович</t>
  </si>
  <si>
    <t>7530000048</t>
  </si>
  <si>
    <t>ПАО "ППГХО"</t>
  </si>
  <si>
    <t>7743036465</t>
  </si>
  <si>
    <t>ООО "ППР"</t>
  </si>
  <si>
    <t>6674116330</t>
  </si>
  <si>
    <t>АО "ППЭА "СИВАР"</t>
  </si>
  <si>
    <t>6686082566</t>
  </si>
  <si>
    <t>ООО "ПРАЙМ-МЕДИА ЕК"</t>
  </si>
  <si>
    <t>ПРИСОЕДИНЕНИЕ ООО</t>
  </si>
  <si>
    <t>6623140712</t>
  </si>
  <si>
    <t>ООО "ПРИСОЕДИНЕНИЕ"</t>
  </si>
  <si>
    <t>Приходкин Игорь Геннадьевич</t>
  </si>
  <si>
    <t>666401313214</t>
  </si>
  <si>
    <t>ИП Приходкин Игорь Геннадьевич</t>
  </si>
  <si>
    <t>ПРОВЕНТУС ООО</t>
  </si>
  <si>
    <t>6501285887</t>
  </si>
  <si>
    <t>ООО "ПРОВЕНТУС"</t>
  </si>
  <si>
    <t>6679144878</t>
  </si>
  <si>
    <t>ООО "ПРОГРЕСС"</t>
  </si>
  <si>
    <t>ПРОЕКТ УРАЛ ООО</t>
  </si>
  <si>
    <t>6648682428</t>
  </si>
  <si>
    <t>ООО "ПРОЕКТ УРАЛ"</t>
  </si>
  <si>
    <t>6671152154</t>
  </si>
  <si>
    <t>ООО "ПК   БЕАТОН"</t>
  </si>
  <si>
    <t>Производственная Компания ЭлитТент ООО</t>
  </si>
  <si>
    <t>6686027389</t>
  </si>
  <si>
    <t>ООО "Производственная Компания  ЭлитТент"</t>
  </si>
  <si>
    <t>ПРОКАТСЕРВИС ООО</t>
  </si>
  <si>
    <t>6623111091</t>
  </si>
  <si>
    <t>ООО "ПРОКАТСЕРВИС"</t>
  </si>
  <si>
    <t>7445016858</t>
  </si>
  <si>
    <t>ООО "ПРОКАТЭНЕРГОМОНТАЖ-1"</t>
  </si>
  <si>
    <t>Пром Маш ООО</t>
  </si>
  <si>
    <t>7606075649</t>
  </si>
  <si>
    <t>ООО "Пром Маш"</t>
  </si>
  <si>
    <t>ПРОМСНАБ ООО</t>
  </si>
  <si>
    <t>6686096110</t>
  </si>
  <si>
    <t>ООО "ПРОМСНАБ"</t>
  </si>
  <si>
    <t>ПРОМТЕХНО ООО</t>
  </si>
  <si>
    <t>6685014027</t>
  </si>
  <si>
    <t>ООО "ПРОМТЕХНО"</t>
  </si>
  <si>
    <t>ПРОМТОРГ ООО</t>
  </si>
  <si>
    <t>6682015865</t>
  </si>
  <si>
    <t>ООО "ПРОМТОРГ"</t>
  </si>
  <si>
    <t>6623107909</t>
  </si>
  <si>
    <t>ООО "Промтрансстрой"</t>
  </si>
  <si>
    <t>ПРОМТРУБИНВЕСТ ООО</t>
  </si>
  <si>
    <t>7451304798</t>
  </si>
  <si>
    <t>ООО "ПРОМТРУБИНВЕСТ"</t>
  </si>
  <si>
    <t>ПРОМФИНСТРОЙ АО</t>
  </si>
  <si>
    <t>7707088732</t>
  </si>
  <si>
    <t>АО "ПРОМФИНСТРОЙ"</t>
  </si>
  <si>
    <t>6679063185</t>
  </si>
  <si>
    <t>ООО "ПРОМШИЛЬД"</t>
  </si>
  <si>
    <t>662308307032</t>
  </si>
  <si>
    <t>ИП Промышленников Валерий Николаевич</t>
  </si>
  <si>
    <t>6623133480</t>
  </si>
  <si>
    <t>ООО "ПРОФВЕНТ"</t>
  </si>
  <si>
    <t>6114017577</t>
  </si>
  <si>
    <t>ООО "ПСК ИНЖЕНЕРИЯ"</t>
  </si>
  <si>
    <t>ПСК ООО</t>
  </si>
  <si>
    <t>6684033066</t>
  </si>
  <si>
    <t>ООО "ПСК"</t>
  </si>
  <si>
    <t>2457083313</t>
  </si>
  <si>
    <t>ООО "ПСМК"</t>
  </si>
  <si>
    <t>6727025390</t>
  </si>
  <si>
    <t>ООО «ПТК ТЕХ-КРЕП»</t>
  </si>
  <si>
    <t>6685090130</t>
  </si>
  <si>
    <t>ООО "ПТК "ЭРДЕ ТУЛС"</t>
  </si>
  <si>
    <t>ПТС-ПК ООО</t>
  </si>
  <si>
    <t>6679115482</t>
  </si>
  <si>
    <t>ООО "ПТС-ПК"</t>
  </si>
  <si>
    <t>Пухарев Виктор Игоревич</t>
  </si>
  <si>
    <t>665913765412</t>
  </si>
  <si>
    <t>6663003127</t>
  </si>
  <si>
    <t>АО "ПФ "СКБ Контур"</t>
  </si>
  <si>
    <t>РАДО ООО</t>
  </si>
  <si>
    <t>6671052150</t>
  </si>
  <si>
    <t>ООО"РАДО"</t>
  </si>
  <si>
    <t>2221250644</t>
  </si>
  <si>
    <t>ООО ТК "РАЙД-ВОСТОК"</t>
  </si>
  <si>
    <t>6623097457</t>
  </si>
  <si>
    <t>ООО  "РАСВЕТ"</t>
  </si>
  <si>
    <t>7713483113</t>
  </si>
  <si>
    <t>ООО "РЕГИОНКРЕП"</t>
  </si>
  <si>
    <t>6628002836</t>
  </si>
  <si>
    <t>АО "Реж - хлеб"</t>
  </si>
  <si>
    <t>РЕКЛАМНОЕ АГЕНТСТВО ДЕЛОВОЙ СТИЛЬ ООО</t>
  </si>
  <si>
    <t>6623074548</t>
  </si>
  <si>
    <t>ООО  "РЕКЛАМНОЕ АГЕНТСТВО "ДЕЛОВОЙ СТИЛЬ"</t>
  </si>
  <si>
    <t>6623053611</t>
  </si>
  <si>
    <t>ООО РЕКЛАМНОЕ АГЕНТСТВО "МЕДИА МИКС"</t>
  </si>
  <si>
    <t>6671453151</t>
  </si>
  <si>
    <t>ООО "РЕКОРД-ИНЖИНИРИНГ"</t>
  </si>
  <si>
    <t>6623060834</t>
  </si>
  <si>
    <t>ООО "РЕМСЕРВИС"</t>
  </si>
  <si>
    <t>РЕМЭНЕРГОМОНТАЖ ООО</t>
  </si>
  <si>
    <t>6615012393</t>
  </si>
  <si>
    <t>ООО "РЕМЭНЕРГОМОНТАЖ"</t>
  </si>
  <si>
    <t>РИКПРОМ ООО</t>
  </si>
  <si>
    <t>7702403451</t>
  </si>
  <si>
    <t>ООО "РИКПРОМ"</t>
  </si>
  <si>
    <t>5007094208</t>
  </si>
  <si>
    <t>ООО "РК-РЕГИОН"</t>
  </si>
  <si>
    <t>7449114158</t>
  </si>
  <si>
    <t>ООО "РКМ"</t>
  </si>
  <si>
    <t>Розничный покупатель</t>
  </si>
  <si>
    <t>РОСПАН ИНТЕРНЕШНЛ АО</t>
  </si>
  <si>
    <t>7727004530</t>
  </si>
  <si>
    <t>АО "РОСПАН ИНТЕРНЕШНЛ"</t>
  </si>
  <si>
    <t>6678033808</t>
  </si>
  <si>
    <t>ООО НПО "РУСТЕХНО"</t>
  </si>
  <si>
    <t>6623128970</t>
  </si>
  <si>
    <t>ООО "САМОРЕЗОФФ"</t>
  </si>
  <si>
    <t>САМОРЕЗОФФ-СТРОЙКА НТ ООО</t>
  </si>
  <si>
    <t>6623141441</t>
  </si>
  <si>
    <t>ООО "САМОРЕЗОФФ-СТРОЙКА НТ"</t>
  </si>
  <si>
    <t>6623019699</t>
  </si>
  <si>
    <t>ООО "САНТЕХКОМПЛЕКТ-ТАГИЛ"</t>
  </si>
  <si>
    <t>САНТЕХЭНЕРГОСБЫТ ООО</t>
  </si>
  <si>
    <t>6685171319</t>
  </si>
  <si>
    <t>ООО  "САНТЕХЭНЕРГОСБЫТ"</t>
  </si>
  <si>
    <t>662339583882</t>
  </si>
  <si>
    <t>САПФИР ООО</t>
  </si>
  <si>
    <t>6686145985</t>
  </si>
  <si>
    <t>ООО "САПФИР"</t>
  </si>
  <si>
    <t>САУЗЕНД ООО</t>
  </si>
  <si>
    <t>7723136630</t>
  </si>
  <si>
    <t xml:space="preserve">ООО "САУЗЕНД" </t>
  </si>
  <si>
    <t>7707308480</t>
  </si>
  <si>
    <t>АО "СБЕРБАНК - АСТ"</t>
  </si>
  <si>
    <t>СБЕРБАНК ПАО</t>
  </si>
  <si>
    <t>7707083893</t>
  </si>
  <si>
    <t>ПАО СБЕРБАНК</t>
  </si>
  <si>
    <t>6685045547</t>
  </si>
  <si>
    <t>ООО "Сварка 66"</t>
  </si>
  <si>
    <t>СВАРКА ЭС ООО</t>
  </si>
  <si>
    <t>4501146505</t>
  </si>
  <si>
    <t>ООО "СВАРКА ЭС"</t>
  </si>
  <si>
    <t>7448223933</t>
  </si>
  <si>
    <t>ООО "СВД-ГРУПП"</t>
  </si>
  <si>
    <t>8602019540</t>
  </si>
  <si>
    <t>ООО "Связьинжстрой"</t>
  </si>
  <si>
    <t>СДВ-ГРУПП ООО СК</t>
  </si>
  <si>
    <t>6685185150</t>
  </si>
  <si>
    <t>ООО СК "СДВ-ГРУПП"</t>
  </si>
  <si>
    <t>СЕВЕРСНАБМЕТИЗ ООО</t>
  </si>
  <si>
    <t>6681011160</t>
  </si>
  <si>
    <t>ООО "СЕВЕРСНАБМЕТИЗ"</t>
  </si>
  <si>
    <t>Сервис - Маркет ООО</t>
  </si>
  <si>
    <t>6670448046</t>
  </si>
  <si>
    <t>ООО "Сервис - Маркет"</t>
  </si>
  <si>
    <t>СИБГЛАСС-АЛТАЙ ООО</t>
  </si>
  <si>
    <t>2222066341</t>
  </si>
  <si>
    <t>ООО "СИБГЛАСС-АЛТАЙ"</t>
  </si>
  <si>
    <t>5504008907</t>
  </si>
  <si>
    <t>ООО "СИБТЕРМО"</t>
  </si>
  <si>
    <t>СИГМА ООО</t>
  </si>
  <si>
    <t>6673102913</t>
  </si>
  <si>
    <t>ООО "СИГМА"</t>
  </si>
  <si>
    <t>СИЛЕН ООО</t>
  </si>
  <si>
    <t>6684000920</t>
  </si>
  <si>
    <t>ООО "СИЛЕН"</t>
  </si>
  <si>
    <t>6679104850</t>
  </si>
  <si>
    <t>ООО ТД "СИМА-ЛЕНД"</t>
  </si>
  <si>
    <t>6679072060</t>
  </si>
  <si>
    <t>ООО "СИМАМАРТ"</t>
  </si>
  <si>
    <t>6623114455</t>
  </si>
  <si>
    <t>ООО "СИПХАУС"</t>
  </si>
  <si>
    <t>СИСТЭЛ ООО</t>
  </si>
  <si>
    <t>6670150080</t>
  </si>
  <si>
    <t>ООО "СИСТЭЛ"</t>
  </si>
  <si>
    <t>7718979307</t>
  </si>
  <si>
    <t>ООО "СИТИЛИНК"</t>
  </si>
  <si>
    <t>СК ВЕКТОР ООО</t>
  </si>
  <si>
    <t>6623137967</t>
  </si>
  <si>
    <t>ООО "СК ВЕКТОР"</t>
  </si>
  <si>
    <t>СК ГОРНОЗАВОДСКОЙ ООО</t>
  </si>
  <si>
    <t>6623049767</t>
  </si>
  <si>
    <t>ООО "СК "ГОРНОЗАВОДСКОЙ"</t>
  </si>
  <si>
    <t>СК ИНТЕГ ООО</t>
  </si>
  <si>
    <t>6685011379</t>
  </si>
  <si>
    <t>ООО "СК ИНТЕГ"</t>
  </si>
  <si>
    <t>СК КМ-ЦЕНТР ООО</t>
  </si>
  <si>
    <t>6670232720</t>
  </si>
  <si>
    <t>ООО  "СК "КМ-ЦЕНТР"</t>
  </si>
  <si>
    <t>СК ЛЕГИОН ООО</t>
  </si>
  <si>
    <t>6623087963</t>
  </si>
  <si>
    <t>ООО "СК "ЛЕГИОН"</t>
  </si>
  <si>
    <t>7729655791</t>
  </si>
  <si>
    <t>АО "СК "МОСТ"</t>
  </si>
  <si>
    <t>СК РИЗАЛИТ ООО</t>
  </si>
  <si>
    <t>3811474737</t>
  </si>
  <si>
    <t>ООО "СК РИЗАЛИТ"</t>
  </si>
  <si>
    <t>СК ЯЛТА ООО</t>
  </si>
  <si>
    <t>6623129349</t>
  </si>
  <si>
    <t>ООО "СК ЯЛТА"</t>
  </si>
  <si>
    <t>6658516405</t>
  </si>
  <si>
    <t>ООО "СК-ЗАВОДСКАЯ"</t>
  </si>
  <si>
    <t>СК-ИЛЬИЧА ООО</t>
  </si>
  <si>
    <t>6686076185</t>
  </si>
  <si>
    <t>ООО "СК-ИЛЬИЧА"</t>
  </si>
  <si>
    <t>6671083655</t>
  </si>
  <si>
    <t>ООО "СК-КУЙБЫШЕВА"</t>
  </si>
  <si>
    <t>6671043998</t>
  </si>
  <si>
    <t>ООО "СК-ПЫШМА 1"</t>
  </si>
  <si>
    <t>6671092191</t>
  </si>
  <si>
    <t>ООО "СК-САХАРОВА"</t>
  </si>
  <si>
    <t>СК-СИРЕНЕВЫЙ ООО</t>
  </si>
  <si>
    <t>6671039991</t>
  </si>
  <si>
    <t>ООО "СК-СИРЕНЕВЫЙ"</t>
  </si>
  <si>
    <t>6671044293</t>
  </si>
  <si>
    <t>ООО "СК-ТУРГЕНЕВА"</t>
  </si>
  <si>
    <t>6671040010</t>
  </si>
  <si>
    <t>ООО "СК-УРАЛЬСКАЯ"</t>
  </si>
  <si>
    <t>СКО ООО</t>
  </si>
  <si>
    <t>5638064607</t>
  </si>
  <si>
    <t>ООО "СКО"</t>
  </si>
  <si>
    <t>СКОПЭКСИМ ООО</t>
  </si>
  <si>
    <t>6732137036</t>
  </si>
  <si>
    <t>ООО "СКОПЭКСИМ"</t>
  </si>
  <si>
    <t>352821149967</t>
  </si>
  <si>
    <t>ИП Скрыник Андрей Анатольевич</t>
  </si>
  <si>
    <t>7720594760</t>
  </si>
  <si>
    <t>ООО "СЛУЖБА УНИВЕРСАЛЬНОЙ ДОСТАВКИ"</t>
  </si>
  <si>
    <t>Смирнов Евгений</t>
  </si>
  <si>
    <t>Смирных Сергей Андреевич</t>
  </si>
  <si>
    <t>667000371891</t>
  </si>
  <si>
    <t>ИП Смирных Сергей Андреевич</t>
  </si>
  <si>
    <t>СМНУ 54 ООО</t>
  </si>
  <si>
    <t>5410077239</t>
  </si>
  <si>
    <t>ООО "СМНУ 54"</t>
  </si>
  <si>
    <t>5911041265</t>
  </si>
  <si>
    <t>ООО "СМТ "БШСУ"</t>
  </si>
  <si>
    <t>СМУ-2 ООО</t>
  </si>
  <si>
    <t>6671418164</t>
  </si>
  <si>
    <t>ООО "СМУ-2"</t>
  </si>
  <si>
    <t>СНАБИНСТРУМЕНТ ООО</t>
  </si>
  <si>
    <t>7721853632</t>
  </si>
  <si>
    <t>ООО "СНАБИНСТРУМЕНТ"</t>
  </si>
  <si>
    <t>СНЭМА-СЕРВИС ООО</t>
  </si>
  <si>
    <t>0278088368</t>
  </si>
  <si>
    <t>ООО "СНЭМА-СЕРВИС"</t>
  </si>
  <si>
    <t>СОКОЛ ООО</t>
  </si>
  <si>
    <t>5005007390</t>
  </si>
  <si>
    <t>ООО "СОКОЛ"</t>
  </si>
  <si>
    <t>662337340429</t>
  </si>
  <si>
    <t>ИП Солодянкин Артур Юрьевич</t>
  </si>
  <si>
    <t>СПАРТА ООО</t>
  </si>
  <si>
    <t>6623119735</t>
  </si>
  <si>
    <t>ООО "СПАРТА"</t>
  </si>
  <si>
    <t>СПЕЦКРЕПЕЖ ООО</t>
  </si>
  <si>
    <t>3528281186</t>
  </si>
  <si>
    <t>ООО "СПЕЦКРЕПЕЖ"</t>
  </si>
  <si>
    <t>6658435940</t>
  </si>
  <si>
    <t>ООО "СПЕЦЛАЙН"</t>
  </si>
  <si>
    <t>6623136674</t>
  </si>
  <si>
    <t>ООО "СПЕЦПРОЕКТ"</t>
  </si>
  <si>
    <t>СпецТехРемонт ООО</t>
  </si>
  <si>
    <t>3616999378</t>
  </si>
  <si>
    <t>ООО "СпецТехРемонт"</t>
  </si>
  <si>
    <t>5951899290</t>
  </si>
  <si>
    <t>ООО "СПЕЦТРАНС"</t>
  </si>
  <si>
    <t>6623137029</t>
  </si>
  <si>
    <t>ООО "СПЕЦТРАНС-НТ"</t>
  </si>
  <si>
    <t>СПЕЦЭНЕРГОМОДУЛЬ ООО</t>
  </si>
  <si>
    <t>6686073297</t>
  </si>
  <si>
    <t>ООО "СПЕЦЭНЕРГОМОДУЛЬ"</t>
  </si>
  <si>
    <t>ССМ ООО</t>
  </si>
  <si>
    <t>5609095128</t>
  </si>
  <si>
    <t>ООО "ССМ"</t>
  </si>
  <si>
    <t>СТАЛЬНАЯ ИМПЕРИЯ  ООО</t>
  </si>
  <si>
    <t>6678089110</t>
  </si>
  <si>
    <t xml:space="preserve">ООО "СТАЛЬНАЯ ИМПЕРИЯ" </t>
  </si>
  <si>
    <t>6672159201</t>
  </si>
  <si>
    <t>ООО "СТАЛЬТРАНС"</t>
  </si>
  <si>
    <t>5029269268</t>
  </si>
  <si>
    <t>ООО "СТАНДАРТ"</t>
  </si>
  <si>
    <t>6658469843</t>
  </si>
  <si>
    <t>ООО  ТД "СТАРЫЙ СОБОЛЬ"</t>
  </si>
  <si>
    <t>6626002291</t>
  </si>
  <si>
    <t>АО "СТЗ"</t>
  </si>
  <si>
    <t>6672337623</t>
  </si>
  <si>
    <t>ООО "СТМ-Сервис"</t>
  </si>
  <si>
    <t>СТНГ АО</t>
  </si>
  <si>
    <t>7714572888</t>
  </si>
  <si>
    <t>АО "СТНГ"</t>
  </si>
  <si>
    <t>6658479986</t>
  </si>
  <si>
    <t>ООО "СТОЛИЧНЫЕ БАНИ"</t>
  </si>
  <si>
    <t>6623110860</t>
  </si>
  <si>
    <t>ООО "СТР"</t>
  </si>
  <si>
    <t>СТРОИТЕЛЬНАЯ КОМПАНИЯ ВИНСАРА ООО</t>
  </si>
  <si>
    <t>6623132616</t>
  </si>
  <si>
    <t>ООО "СТРОИТЕЛЬНАЯ КОМПАНИЯ "ВИНСАРА"</t>
  </si>
  <si>
    <t>7202206247</t>
  </si>
  <si>
    <t>ООО "Строительный двор"</t>
  </si>
  <si>
    <t>СТРОЙ-ОСНОВА ООО</t>
  </si>
  <si>
    <t>6623114254</t>
  </si>
  <si>
    <t>ООО "СТРОЙ-ОСНОВА"</t>
  </si>
  <si>
    <t>6670475018</t>
  </si>
  <si>
    <t>ООО "СТРОЙБРАЗЕРС"</t>
  </si>
  <si>
    <t>СТРОЙДОР ООО</t>
  </si>
  <si>
    <t>6671312168</t>
  </si>
  <si>
    <t>ООО "СТРОЙДОР"</t>
  </si>
  <si>
    <t>Стройжилсервис ООО</t>
  </si>
  <si>
    <t>6619011672</t>
  </si>
  <si>
    <t>ООО "Стройжилсервис"</t>
  </si>
  <si>
    <t>6668002712</t>
  </si>
  <si>
    <t>АО "СТРОЙКЕРАМИКА"</t>
  </si>
  <si>
    <t>7839066012</t>
  </si>
  <si>
    <t>ООО "СТРОЙМЕТ"</t>
  </si>
  <si>
    <t>СтройПлатформа ООО</t>
  </si>
  <si>
    <t>6679043767</t>
  </si>
  <si>
    <t>ООО СтройПлатформа</t>
  </si>
  <si>
    <t>СТРОЙСИТИ ООО</t>
  </si>
  <si>
    <t>5501105250</t>
  </si>
  <si>
    <t>ООО "СТРОЙСИТИ"</t>
  </si>
  <si>
    <t>СТРОЙСНАБКОМПЛЕКТ ООО</t>
  </si>
  <si>
    <t>6684024738</t>
  </si>
  <si>
    <t>ООО "СТРОЙСНАБКОМПЛЕКТ"</t>
  </si>
  <si>
    <t>СТРОЙТОРГ ООО</t>
  </si>
  <si>
    <t>6623140180</t>
  </si>
  <si>
    <t>ООО "СТРОЙТОРГ"</t>
  </si>
  <si>
    <t>СТУ-УРАЛ ООО</t>
  </si>
  <si>
    <t>6648682876</t>
  </si>
  <si>
    <t>ООО "СТУ-УРАЛ"</t>
  </si>
  <si>
    <t>СТЭНКО ГРУПП ООО</t>
  </si>
  <si>
    <t>6671469352</t>
  </si>
  <si>
    <t>ООО "СТЭНКО ГРУПП"</t>
  </si>
  <si>
    <t>6623100580</t>
  </si>
  <si>
    <t>ООО "СТЭП"</t>
  </si>
  <si>
    <t>6623099493</t>
  </si>
  <si>
    <t>ООО "СУБКОНТО УРАЛ"</t>
  </si>
  <si>
    <t>СУММЫ, ПОСТУПИВШИЕ НА КОРРЕСПОНДЕНТСКИЕ СЧЕТА, ДО ВЫЯСНЕНИЯ</t>
  </si>
  <si>
    <t>6608008004</t>
  </si>
  <si>
    <t>6623133306</t>
  </si>
  <si>
    <t>ООО "СУПЕРТОРГ-М"</t>
  </si>
  <si>
    <t>СФК БРАЙТ ФИТ ООО</t>
  </si>
  <si>
    <t>6671030607</t>
  </si>
  <si>
    <t>ООО "СФК БРАЙТ ФИТ"</t>
  </si>
  <si>
    <t>Т ПЛЮС ПАО</t>
  </si>
  <si>
    <t>6315376946</t>
  </si>
  <si>
    <t>ПАО "Т ПЛЮС"</t>
  </si>
  <si>
    <t>ТГС ООО</t>
  </si>
  <si>
    <t>8602208258</t>
  </si>
  <si>
    <t>ООО "ТГС"</t>
  </si>
  <si>
    <t>ТД АПРЕЛЬ ООО</t>
  </si>
  <si>
    <t>6623078454</t>
  </si>
  <si>
    <t>ООО ТД "АПРЕЛЬ"</t>
  </si>
  <si>
    <t>6623120681</t>
  </si>
  <si>
    <t>ООО «ТД ПМХ «ТАГИЛЬСКАЯ СТАЛЬ»</t>
  </si>
  <si>
    <t>ТД ПРОМЭЛЕКТРО ООО</t>
  </si>
  <si>
    <t>6686062961</t>
  </si>
  <si>
    <t>ООО "ТД "ПРОМЭЛЕКТРО"</t>
  </si>
  <si>
    <t>ТД РИТ ООО</t>
  </si>
  <si>
    <t>6658492659</t>
  </si>
  <si>
    <t>ООО "ТД РИТ"</t>
  </si>
  <si>
    <t>ТД РУСДЮБЕЛЬ ООО</t>
  </si>
  <si>
    <t>5258146050</t>
  </si>
  <si>
    <t>ООО "ТД "РУСДЮБЕЛЬ"</t>
  </si>
  <si>
    <t>6673093338</t>
  </si>
  <si>
    <t>ООО "ТД "СТАЛЬКОМПЛЕКТ"</t>
  </si>
  <si>
    <t>ТД СЭМ ООООбщество с ограниченной ответственностью "Торговый Дом СЭМ"</t>
  </si>
  <si>
    <t>6670473589</t>
  </si>
  <si>
    <t>ООО "Торговый Дом СЭМ"</t>
  </si>
  <si>
    <t>7804526950</t>
  </si>
  <si>
    <t>ООО "ТД "Электротехмонтаж"</t>
  </si>
  <si>
    <t>7816658559</t>
  </si>
  <si>
    <t>ООО "ТДМ"</t>
  </si>
  <si>
    <t>ТЕПЛОМАШ-УРАЛ ООО</t>
  </si>
  <si>
    <t>6686055812</t>
  </si>
  <si>
    <t>ООО "ТЕПЛОМАШ-УРАЛ"</t>
  </si>
  <si>
    <t>7450031562</t>
  </si>
  <si>
    <t>ООО "ТЕПЛОПРИБОР-СЕНСОР"</t>
  </si>
  <si>
    <t>7701404389</t>
  </si>
  <si>
    <t>ООО "ТЕРМОСПЛАВ"</t>
  </si>
  <si>
    <t>6659194895</t>
  </si>
  <si>
    <t>ООО "ТЕХ- КРЕП УРАЛ"</t>
  </si>
  <si>
    <t>ТЕХ-КРЕП СИБИРЬ ООО</t>
  </si>
  <si>
    <t>5404395875</t>
  </si>
  <si>
    <t>ООО "ТЕХ-КРЕП СИБИРЬ"</t>
  </si>
  <si>
    <t>4802024740</t>
  </si>
  <si>
    <t>ООО "ТЕХНА"</t>
  </si>
  <si>
    <t>7017419554</t>
  </si>
  <si>
    <t>ООО "ТЕХНОКОМ+"</t>
  </si>
  <si>
    <t>Технология ООО</t>
  </si>
  <si>
    <t>6325066365</t>
  </si>
  <si>
    <t>ООО "Технология"</t>
  </si>
  <si>
    <t>6623017042</t>
  </si>
  <si>
    <t>ООО "ТЕХНОЛОГИЯ ХОЛОДА"</t>
  </si>
  <si>
    <t>6679098212</t>
  </si>
  <si>
    <t>ООО "ТЕХНОПАРК"</t>
  </si>
  <si>
    <t>0277928053</t>
  </si>
  <si>
    <t>ООО "ТЕХНОПРОМ"</t>
  </si>
  <si>
    <t>ТЕХНОЩИТ-СВ ООО</t>
  </si>
  <si>
    <t>6623134846</t>
  </si>
  <si>
    <t>ООО "ТЕХНОЩИТ-СВ"</t>
  </si>
  <si>
    <t>6623136755</t>
  </si>
  <si>
    <t>ООО "ТЕХПОШИВ"</t>
  </si>
  <si>
    <t>6671320465</t>
  </si>
  <si>
    <t>ООО «ТЕХПРОМ-НГС»</t>
  </si>
  <si>
    <t>Техфлот ООО</t>
  </si>
  <si>
    <t>9203002994</t>
  </si>
  <si>
    <t>ООО "Техфлот"</t>
  </si>
  <si>
    <t>ТИНЬКОФФ БАНК АО</t>
  </si>
  <si>
    <t>7710140679</t>
  </si>
  <si>
    <t>АО "ТИНЬКОФФ БАНК"</t>
  </si>
  <si>
    <t>ТИЩЕНКО ВИТАЛИЙ ВЛАДИМИРОВИЧ ИП</t>
  </si>
  <si>
    <t>272385270784</t>
  </si>
  <si>
    <t>ИП ТИЩЕНКО ВИТАЛИЙ ВЛАДИМИРОВИЧ</t>
  </si>
  <si>
    <t>ТК БАТЦ ООО</t>
  </si>
  <si>
    <t>6673145610</t>
  </si>
  <si>
    <t>ООО ТК "БАТЦ"</t>
  </si>
  <si>
    <t>ТК ЛИДЕР ООО</t>
  </si>
  <si>
    <t>6671405782</t>
  </si>
  <si>
    <t>ООО "ТК ЛИДЕР"</t>
  </si>
  <si>
    <t>6686084316</t>
  </si>
  <si>
    <t>ООО "ТК ПАРТНЕРСТРОЙ"</t>
  </si>
  <si>
    <t>ТК РОДОНИТ ООО</t>
  </si>
  <si>
    <t>6685159921</t>
  </si>
  <si>
    <t>ООО ТК "РОДОНИТ"</t>
  </si>
  <si>
    <t>ТЛЗ ООО</t>
  </si>
  <si>
    <t>6154129654</t>
  </si>
  <si>
    <t>ООО "ТЛЗ"</t>
  </si>
  <si>
    <t>2352013076</t>
  </si>
  <si>
    <t>АО "ТНГ"</t>
  </si>
  <si>
    <t>6659221718</t>
  </si>
  <si>
    <t>ООО "ТОПСТАНКИ"</t>
  </si>
  <si>
    <t>ТОРГОВАЯ КОМПАНИЯ БРОЗЭКС ООО</t>
  </si>
  <si>
    <t>6604017625</t>
  </si>
  <si>
    <t>ООО "ТОРГОВАЯ КОМПАНИЯ "БРОЗЭКС"</t>
  </si>
  <si>
    <t>Торговый Дом Завод ВЕНТИЛЯТОР ООО</t>
  </si>
  <si>
    <t>7811513824</t>
  </si>
  <si>
    <t>ООО "Торговый Дом "Завод ВЕНТИЛЯТОР"</t>
  </si>
  <si>
    <t>ТОРГОВЫЙ ДОМ ЭЙ ДЖИ ООО</t>
  </si>
  <si>
    <t>9715383037</t>
  </si>
  <si>
    <t>ООО "ТОРГОВЫЙ ДОМ ЭЙ ДЖИ"</t>
  </si>
  <si>
    <t>ТОРГСЕРВИС 66 ООО</t>
  </si>
  <si>
    <t>6679049818</t>
  </si>
  <si>
    <t>ООО "ТОРГСЕРВИС 66"</t>
  </si>
  <si>
    <t>5032346233</t>
  </si>
  <si>
    <t>ООО "ТПД СЕВЕР"</t>
  </si>
  <si>
    <t>ТПК ПОЛИКОМ ООО</t>
  </si>
  <si>
    <t>6685172520</t>
  </si>
  <si>
    <t>ООО "ТПК "ПОЛИКОМ"</t>
  </si>
  <si>
    <t>6623125217</t>
  </si>
  <si>
    <t>ООО "ТПЦ"</t>
  </si>
  <si>
    <t>ТРАМПЛИН ООО</t>
  </si>
  <si>
    <t>6623019473</t>
  </si>
  <si>
    <t>ООО "ТРАМПЛИН"</t>
  </si>
  <si>
    <t>ТРАСТ-Е ООО</t>
  </si>
  <si>
    <t>6659097362</t>
  </si>
  <si>
    <t>ООО "ТРАСТ-Е"</t>
  </si>
  <si>
    <t>662330286719</t>
  </si>
  <si>
    <t>ИП Трачук Федор Михайлович</t>
  </si>
  <si>
    <t>6623139555</t>
  </si>
  <si>
    <t>ООО "ТРИУМФ"</t>
  </si>
  <si>
    <t>Трубченинов Владимир Геннадьевич</t>
  </si>
  <si>
    <t>744603705700</t>
  </si>
  <si>
    <t>ИП Трубченинов Владимир Геннадьевич</t>
  </si>
  <si>
    <t>ТСК Альянс ООО</t>
  </si>
  <si>
    <t>6686055065</t>
  </si>
  <si>
    <t>ООО  "ТСК Альянс"</t>
  </si>
  <si>
    <t>7725789191</t>
  </si>
  <si>
    <t>ООО "ТЦ ЭМИ"</t>
  </si>
  <si>
    <t>6678004652</t>
  </si>
  <si>
    <t>ООО "ТЭОХИМ УРАЛ"</t>
  </si>
  <si>
    <t>УБТ-СЕРВИС ООО</t>
  </si>
  <si>
    <t>6623070230</t>
  </si>
  <si>
    <t>ООО "УБТ-СЕРВИС"</t>
  </si>
  <si>
    <t>УЗМО ООО</t>
  </si>
  <si>
    <t>6679037428</t>
  </si>
  <si>
    <t>ООО "УЗМО"</t>
  </si>
  <si>
    <t>УЗПО ООО</t>
  </si>
  <si>
    <t>6670466920</t>
  </si>
  <si>
    <t>ООО "УЗПО"</t>
  </si>
  <si>
    <t>7404067356</t>
  </si>
  <si>
    <t>ООО "УК ЛУЧ"</t>
  </si>
  <si>
    <t>6623091790</t>
  </si>
  <si>
    <t>ООО "УКБВ"</t>
  </si>
  <si>
    <t>УКБТМ АО</t>
  </si>
  <si>
    <t>6623049453</t>
  </si>
  <si>
    <t>АО "УКБТМ"</t>
  </si>
  <si>
    <t>УКС Груп ООО</t>
  </si>
  <si>
    <t>6685049622</t>
  </si>
  <si>
    <t>ООО "УКС ГРУП"</t>
  </si>
  <si>
    <t>6661001614</t>
  </si>
  <si>
    <t>АО "УММ 2"</t>
  </si>
  <si>
    <t>УМНЫЙ СЕРВИС ООО</t>
  </si>
  <si>
    <t>7714922363</t>
  </si>
  <si>
    <t>ООО "УМНЫЙ СЕРВИС"</t>
  </si>
  <si>
    <t>УНИВЕРСАЛ ООО</t>
  </si>
  <si>
    <t>5027037448</t>
  </si>
  <si>
    <t>ООО "УНИВЕРСАЛ"</t>
  </si>
  <si>
    <t>УНИКОН-УРАЛ ИНЖИНИРИНГ ООО</t>
  </si>
  <si>
    <t>7448138371</t>
  </si>
  <si>
    <t>ООО "УНИКОН-УРАЛ ИНЖИНИРИНГ"</t>
  </si>
  <si>
    <t>УНТЦ-ЭТ ООО</t>
  </si>
  <si>
    <t>6664009435</t>
  </si>
  <si>
    <t>ООО " УНТЦ-ЭТ"</t>
  </si>
  <si>
    <t>УПРАВЛЕНИЕ ПО ЭКСПЛУАТАЦИИ ЗДАНИЙ ВЫСШИХ ОРГАНОВ ВЛАСТИ ФГБУ</t>
  </si>
  <si>
    <t>7710036332</t>
  </si>
  <si>
    <t>ФГБУ "УПРАВ. ПО ЭКСПЛ. ЗДАНИЙ ВЫСШИХ ОРГАНОВ ВЛАСТИ"</t>
  </si>
  <si>
    <t>УРАЛ-РЕСУРС ООО ТК</t>
  </si>
  <si>
    <t>7451245119</t>
  </si>
  <si>
    <t>ООО ТК "УРАЛ-РЕСУРС"</t>
  </si>
  <si>
    <t>6658393986</t>
  </si>
  <si>
    <t>ООО "УРАЛ-ЭНЕРГО"</t>
  </si>
  <si>
    <t>6674206150</t>
  </si>
  <si>
    <t>ООО "Уралгипрорезинотехника"</t>
  </si>
  <si>
    <t>УРАЛМЕТХОЛДИНГ ООО ПП</t>
  </si>
  <si>
    <t>7460022197</t>
  </si>
  <si>
    <t>ООО ПП "УРАЛМЕТХОЛДИНГ"</t>
  </si>
  <si>
    <t>6623051332</t>
  </si>
  <si>
    <t>ООО  "УРАЛОПТТОРГ"</t>
  </si>
  <si>
    <t>6623119936</t>
  </si>
  <si>
    <t>ООО "УРАЛПРОММАШ"</t>
  </si>
  <si>
    <t>УРАЛСВАРКОМ ООО</t>
  </si>
  <si>
    <t>6671443065</t>
  </si>
  <si>
    <t>ООО "УРАЛСВАРКОМ"</t>
  </si>
  <si>
    <t>УРАЛСПЕЦСНАБ ООО</t>
  </si>
  <si>
    <t>6623077242</t>
  </si>
  <si>
    <t>ООО "УРАЛСПЕЦСНАБ"</t>
  </si>
  <si>
    <t>6623091409</t>
  </si>
  <si>
    <t>ООО "УРАЛСПЕЦТРАНС"</t>
  </si>
  <si>
    <t>Уралспецэнергоремонт-Инжиниринг ООО</t>
  </si>
  <si>
    <t>6686097080</t>
  </si>
  <si>
    <t>ООО "Уралспецэнергоремонт-Инжиниринг"</t>
  </si>
  <si>
    <t>УРАЛСТРОП ООО</t>
  </si>
  <si>
    <t>6673129707</t>
  </si>
  <si>
    <t>ООО "УРАЛСТРОП"</t>
  </si>
  <si>
    <t>6623088935</t>
  </si>
  <si>
    <t>ООО "УРАЛТРОС"</t>
  </si>
  <si>
    <t>6685031047</t>
  </si>
  <si>
    <t>ООО "УРАЛЬСКАЯ КОМПАНИЯ ТЕПЛОСТРОЙ"</t>
  </si>
  <si>
    <t>6686050525</t>
  </si>
  <si>
    <t>ООО "Уральская  Подшипниковая Компания"</t>
  </si>
  <si>
    <t>6658402905</t>
  </si>
  <si>
    <t>ООО "УРАЛЬСКИЙ ДОМ"</t>
  </si>
  <si>
    <t>УРАЛЬСКИЙ ЗАВОД ПЛАСТИФИКАТОРОВ ООО</t>
  </si>
  <si>
    <t>6623039575</t>
  </si>
  <si>
    <t>ООО "УРАЛЬСКИЙ ЗАВОД ПЛАСТИФИКАТОРОВ"</t>
  </si>
  <si>
    <t>УРЗПМ ООО</t>
  </si>
  <si>
    <t>6686125280</t>
  </si>
  <si>
    <t>ООО «УРЗПМ»</t>
  </si>
  <si>
    <t>УСК ООО</t>
  </si>
  <si>
    <t>6684035271</t>
  </si>
  <si>
    <t>ООО "УСК"</t>
  </si>
  <si>
    <t>666900074642</t>
  </si>
  <si>
    <t>УФК по Свердлов.области (ОПФР по Сверд.обл)</t>
  </si>
  <si>
    <t>6661009187</t>
  </si>
  <si>
    <t>УФК  по Свердлов.области (ОПФР по Сверд.обл)</t>
  </si>
  <si>
    <t>УХП - ХА ООО</t>
  </si>
  <si>
    <t>6623090557</t>
  </si>
  <si>
    <t>ООО "УХП - ХА"</t>
  </si>
  <si>
    <t>6686048212</t>
  </si>
  <si>
    <t>ООО "УЦМ"</t>
  </si>
  <si>
    <t>6663062122</t>
  </si>
  <si>
    <t>ООО "УЭТМ-МОНТАЖ"</t>
  </si>
  <si>
    <t>Ф-л Банка ГПБ (АО) "Уральский"</t>
  </si>
  <si>
    <t>7744001497</t>
  </si>
  <si>
    <t>Ф-л СЕВЕРНАЯ СТОЛИЦА АО РАЙФФАЙЗЕНБАНК</t>
  </si>
  <si>
    <t>7744000302</t>
  </si>
  <si>
    <t>Ф-л"СЕВЕРНАЯ СТОЛИЦА" АО "РАЙФФАЙЗЕНБАНК"</t>
  </si>
  <si>
    <t>ФАНТОМ ООО</t>
  </si>
  <si>
    <t>6678124371</t>
  </si>
  <si>
    <t>ООО "ФАНТОМ"</t>
  </si>
  <si>
    <t>5405071094</t>
  </si>
  <si>
    <t xml:space="preserve">ФАУ "СИБИРСКИЙ НИИ им Чаплыгина </t>
  </si>
  <si>
    <t>ФЕДЕРАЛЬНОЕ ГОСУДАРСТВЕННОЕ УНИТАРНОЕ ПРЕДПРИЯТИЕ "ЦЕНТРАЛЬНЫЙ ОРДЕНА ТРУДОВОГО КРАСНОГО ЗНАМЕНИ НАУ</t>
  </si>
  <si>
    <t>7711000924</t>
  </si>
  <si>
    <t>ФГУП "  "НАМИ"</t>
  </si>
  <si>
    <t>7806568401</t>
  </si>
  <si>
    <t>ООО "ФЕНИКС ГРУПП"</t>
  </si>
  <si>
    <t>ФЕОДАЛ ООО</t>
  </si>
  <si>
    <t>6678081270</t>
  </si>
  <si>
    <t>ООО "ФЕОДАЛ"</t>
  </si>
  <si>
    <t>ФЕРУС НОВОСИБИРСК ООО</t>
  </si>
  <si>
    <t>5406812309</t>
  </si>
  <si>
    <t>ООО "ФЕРУС НОВОСИБИРСК"</t>
  </si>
  <si>
    <t>ФИКС ГРУПП ООО</t>
  </si>
  <si>
    <t>7714451322</t>
  </si>
  <si>
    <t>ООО "ФИКС ГРУПП"</t>
  </si>
  <si>
    <t>ФИТО ООО НПФ</t>
  </si>
  <si>
    <t>5003014378</t>
  </si>
  <si>
    <t>ООО НПФ «ФИТО»</t>
  </si>
  <si>
    <t>ФЛЭШ ЭЛЕКТРОНИКС ООО</t>
  </si>
  <si>
    <t>7716007867</t>
  </si>
  <si>
    <t>ООО "ФЛЭШ ЭЛЕКТРОНИКС"</t>
  </si>
  <si>
    <t>6671118019</t>
  </si>
  <si>
    <t>ФОРМАТЕК ООО</t>
  </si>
  <si>
    <t>6606034249</t>
  </si>
  <si>
    <t>ООО "ФОРМАТЕК"</t>
  </si>
  <si>
    <t>ФОРТЭКС ООО</t>
  </si>
  <si>
    <t>7702517716</t>
  </si>
  <si>
    <t>ООО "ФОРТЭКС"</t>
  </si>
  <si>
    <t>6660014314</t>
  </si>
  <si>
    <t>ООО "ФОТЕК"</t>
  </si>
  <si>
    <t>Харитонов Евгений Валентинович</t>
  </si>
  <si>
    <t>212304294870</t>
  </si>
  <si>
    <t>ИП Харитонов Евгений Валентинович</t>
  </si>
  <si>
    <t>662304644615</t>
  </si>
  <si>
    <t>ИП Хвостик Алексей Алексеевич</t>
  </si>
  <si>
    <t>6623083253</t>
  </si>
  <si>
    <t>АО "ХЗ "ПЛАНТА"</t>
  </si>
  <si>
    <t>6671408705</t>
  </si>
  <si>
    <t>ООО "ХИМВОДА"</t>
  </si>
  <si>
    <t>2631039042</t>
  </si>
  <si>
    <t>ООО "ХИМСТАЛЬ"</t>
  </si>
  <si>
    <t>ХИМСТАЛЬКОН-ИНЖИНИРИНГ ООО</t>
  </si>
  <si>
    <t>6454099048</t>
  </si>
  <si>
    <t>ООО "ХИМСТАЛЬКОН-ИНЖИНИРИНГ"</t>
  </si>
  <si>
    <t>666900419167</t>
  </si>
  <si>
    <t>ИП Хорошилов Данил Евгеньевич</t>
  </si>
  <si>
    <t>7718620740</t>
  </si>
  <si>
    <t>ООО "ХЭДХАНТЕР"</t>
  </si>
  <si>
    <t>662318344361</t>
  </si>
  <si>
    <t>ИП Цайтлер Елена Владимировна</t>
  </si>
  <si>
    <t>ЦНТО КСИ ООО</t>
  </si>
  <si>
    <t>7453314713</t>
  </si>
  <si>
    <t>ООО "ЦНТО "КСИ"</t>
  </si>
  <si>
    <t>5034031535</t>
  </si>
  <si>
    <t>АО "ЦРЭ"</t>
  </si>
  <si>
    <t>ЦСК ООО</t>
  </si>
  <si>
    <t>6686126358</t>
  </si>
  <si>
    <t>ЦСК СПБ ООО</t>
  </si>
  <si>
    <t>7806554208</t>
  </si>
  <si>
    <t>ООО "ЦСК СПБ"</t>
  </si>
  <si>
    <t>ЦФК АО</t>
  </si>
  <si>
    <t>5906152876</t>
  </si>
  <si>
    <t>АО "ЦФК"</t>
  </si>
  <si>
    <t>ЦЭНКИ АО</t>
  </si>
  <si>
    <t>9702013720</t>
  </si>
  <si>
    <t>АО "ЦЭНКИ"</t>
  </si>
  <si>
    <t>665910666847</t>
  </si>
  <si>
    <t>662335126998</t>
  </si>
  <si>
    <t>ИП Чебану Денис Петрович</t>
  </si>
  <si>
    <t>660205761900</t>
  </si>
  <si>
    <t>ИП Чернов Иван Викторович</t>
  </si>
  <si>
    <t>7449010952</t>
  </si>
  <si>
    <t>АО "ЧЗМК"</t>
  </si>
  <si>
    <t>ЧИП И ДИП ЗАО</t>
  </si>
  <si>
    <t>7729108750</t>
  </si>
  <si>
    <t>ЗАО "ЧИП И ДИП"</t>
  </si>
  <si>
    <t>6623099447</t>
  </si>
  <si>
    <t>ООО "ЧМЗ-НТ"</t>
  </si>
  <si>
    <t>666800279766</t>
  </si>
  <si>
    <t>ИП Чувашев Сергей Геннадьевич</t>
  </si>
  <si>
    <t>662336367040</t>
  </si>
  <si>
    <t>ИП Шариков Иван Андреевич</t>
  </si>
  <si>
    <t>236104528954</t>
  </si>
  <si>
    <t>ИП Швецова Лариса Евгеньевна</t>
  </si>
  <si>
    <t>666800183790</t>
  </si>
  <si>
    <t>ИП Шелудяков Владимир Борисович</t>
  </si>
  <si>
    <t>666900110442</t>
  </si>
  <si>
    <t>ИП Шихов  Вячеслав Тимофеевич</t>
  </si>
  <si>
    <t>ЭЙРБУРГ АО</t>
  </si>
  <si>
    <t>6671172432</t>
  </si>
  <si>
    <t>АО "ЭЙРБУРГ"</t>
  </si>
  <si>
    <t>ЭКВИТИПЛЮС АО</t>
  </si>
  <si>
    <t>7714470572</t>
  </si>
  <si>
    <t>АО "ЭКВИТИПЛЮС"</t>
  </si>
  <si>
    <t>6623089008</t>
  </si>
  <si>
    <t>ОБЩЕСТВО С ОГРАНИЧЕННОЙ  ОТВЕТСТВЕННОСТЬЮ "ЭКС ЛЕГЕ</t>
  </si>
  <si>
    <t>6679110325</t>
  </si>
  <si>
    <t>ООО "ЭЛЕБОКС"</t>
  </si>
  <si>
    <t>6623099013</t>
  </si>
  <si>
    <t>ООО "ЭЛЕКТРО МИР"</t>
  </si>
  <si>
    <t>ЭЛЕКТРОРЕМОНТНАЯ КОМПАНИЯ ООО</t>
  </si>
  <si>
    <t>6672177271</t>
  </si>
  <si>
    <t>ООО "ЭЛЕКТРОРЕМОНТНАЯ КОМПАНИЯ"</t>
  </si>
  <si>
    <t>7813286486</t>
  </si>
  <si>
    <t>ООО "ЭЛЕКТРОСПБ"</t>
  </si>
  <si>
    <t>6686055178</t>
  </si>
  <si>
    <t>ООО ПКФ "ЭЛИГ"</t>
  </si>
  <si>
    <t>ЭЛКОМ ООО</t>
  </si>
  <si>
    <t>0276157337</t>
  </si>
  <si>
    <t>ООО "ЭЛКОМ"</t>
  </si>
  <si>
    <t>7448109853</t>
  </si>
  <si>
    <t>ООО "ЭЛМЕТРО-ИНЖИНИРИНГ"</t>
  </si>
  <si>
    <t>ЭЛЬГА-СТРОЙ ООО</t>
  </si>
  <si>
    <t>9703039590</t>
  </si>
  <si>
    <t>ООО "ЭЛЬГА-СТРОЙ"</t>
  </si>
  <si>
    <t>ЭЛЬПАК ООО</t>
  </si>
  <si>
    <t>6623121950</t>
  </si>
  <si>
    <t>ООО "ЭЛЬПАК"</t>
  </si>
  <si>
    <t>ЭНЕРГОКОМПЛЕКТ ООО</t>
  </si>
  <si>
    <t>3665807456</t>
  </si>
  <si>
    <t>ООО "ЭНЕРГОКОМПЛЕКТ"</t>
  </si>
  <si>
    <t>6623036091</t>
  </si>
  <si>
    <t>ООО ЗАВОД "ЭНЕРГОМАШ СИНТУР-НТ"</t>
  </si>
  <si>
    <t>ЭНЕРТЕК АО</t>
  </si>
  <si>
    <t>7813359617</t>
  </si>
  <si>
    <t>АО "ЭНЕРТЕК"</t>
  </si>
  <si>
    <t>ЭНИ МОТОРС ООО</t>
  </si>
  <si>
    <t>6658216708</t>
  </si>
  <si>
    <t>ООО "ЭНИ МОТОРС"</t>
  </si>
  <si>
    <t>6319060894</t>
  </si>
  <si>
    <t>ООО "Энтузиаст-С"</t>
  </si>
  <si>
    <t>ЭРИДАН АО</t>
  </si>
  <si>
    <t>6604007264</t>
  </si>
  <si>
    <t>АО "ЭРИДАН"</t>
  </si>
  <si>
    <t>ЭРМА ООО</t>
  </si>
  <si>
    <t>7814587831</t>
  </si>
  <si>
    <t>ООО "ЭРМА"</t>
  </si>
  <si>
    <t>ЭТС ИНЖИНИРИНГ ООО</t>
  </si>
  <si>
    <t>6679070697</t>
  </si>
  <si>
    <t>ООО  "ЭТС ИНЖИНИРИНГ"</t>
  </si>
  <si>
    <t>ЭТЭЛ-ЛИФТ ООО</t>
  </si>
  <si>
    <t>6623124774</t>
  </si>
  <si>
    <t>ООО "ЭТЭЛ-ЛИФТ"</t>
  </si>
  <si>
    <t>662337709716</t>
  </si>
  <si>
    <t>ИП Юдов Денис Александрович</t>
  </si>
  <si>
    <t>7736207543</t>
  </si>
  <si>
    <t>ООО "ЯНДЕКС"</t>
  </si>
  <si>
    <t>662319166182</t>
  </si>
  <si>
    <t>РЕМТЕХНИКА ООО</t>
  </si>
  <si>
    <t>ИП Наниева Марина Васильевна</t>
  </si>
  <si>
    <t>ООО "Перфоград"</t>
  </si>
  <si>
    <t>ИП Нохрина</t>
  </si>
  <si>
    <t xml:space="preserve">ООО «СИБЭНЕРГОАВТОМАТИКА», </t>
  </si>
  <si>
    <t>ООО "Урал-нова"</t>
  </si>
  <si>
    <t xml:space="preserve">ООО Сыроварня </t>
  </si>
  <si>
    <t>ООО "УралИнтерьер"</t>
  </si>
  <si>
    <t>ЭЛЕКТРОТЕХ ООО</t>
  </si>
  <si>
    <t>УралАктив</t>
  </si>
  <si>
    <t>северсервис</t>
  </si>
  <si>
    <t>ЗАО "Завод ИМ. КОЗИЦКОГО"</t>
  </si>
  <si>
    <t>ИП Сосновикова О.А.</t>
  </si>
  <si>
    <t>ООО "СЛАКОН"</t>
  </si>
  <si>
    <t>ООО "БРОЗЭКС-ВУД"</t>
  </si>
  <si>
    <t>ООО "Адонис"</t>
  </si>
  <si>
    <t>ООО "ТРАНСРЕМКОМ"</t>
  </si>
  <si>
    <t>ООО "СК-ВАЙНЕРА"</t>
  </si>
  <si>
    <t>ООО "СК-БАРДИНА"</t>
  </si>
  <si>
    <t>СК-МОСКОВСКАЯ ООО</t>
  </si>
  <si>
    <t>ООО "МИР СНАБЖЕНИЯ"</t>
  </si>
  <si>
    <t>ООО "НТМЗ №7"</t>
  </si>
  <si>
    <t>ООО "СТАЛЬ-ТМ"</t>
  </si>
  <si>
    <t>ООО ПК "ПромИз"</t>
  </si>
  <si>
    <t>ИП Кравченко Андрей Владимирович</t>
  </si>
  <si>
    <t>ООО РСС</t>
  </si>
  <si>
    <t>ИП Колотов</t>
  </si>
  <si>
    <t>ООО ПК "УТЭМ",</t>
  </si>
  <si>
    <t>ООО ИТЦ «Карат»</t>
  </si>
  <si>
    <t>агростальсервис</t>
  </si>
  <si>
    <t>опторика</t>
  </si>
  <si>
    <t>ООО "КИНЗА"</t>
  </si>
  <si>
    <t>ООО "ВИЯ"</t>
  </si>
  <si>
    <t>ООО "НОВИГАДО"</t>
  </si>
  <si>
    <t>ООО "РЕЛАБ"</t>
  </si>
  <si>
    <t>ООО "СИСТЕМЫ И ТЕХНОЛОГИИ"</t>
  </si>
  <si>
    <t>ООО "АВТОМАТИКА"</t>
  </si>
  <si>
    <t>ООО "ЖИЛСЕРВИС"</t>
  </si>
  <si>
    <t>ООО "МСК"</t>
  </si>
  <si>
    <t>ЗАО "УТФИ"</t>
  </si>
  <si>
    <t>ОАО «Белгородский абразивный завод»</t>
  </si>
  <si>
    <t>ООО «ЦМК»</t>
  </si>
  <si>
    <t>ТД Родонит</t>
  </si>
  <si>
    <t>ООО "Динамика"</t>
  </si>
  <si>
    <t>НТМК</t>
  </si>
  <si>
    <t>ИП Ню Глеб Владимирович</t>
  </si>
  <si>
    <t>Стройинвест-торг</t>
  </si>
  <si>
    <t>ИНЖЕНЕРНЫЕ СИСТЕМЫ ООО</t>
  </si>
  <si>
    <t>Лазерная резка</t>
  </si>
  <si>
    <t>ООО «Гильдия»</t>
  </si>
  <si>
    <t>СК-ВЕЕР ООО</t>
  </si>
  <si>
    <t>ПРАКТИКА СТРОИТЕЛЬСТВА ООО</t>
  </si>
  <si>
    <t>ООО "ТС"</t>
  </si>
  <si>
    <t>ПК ПРУЖИННЫЙ ПРОЕКТ</t>
  </si>
  <si>
    <t>ООО "ЧАСТНЫЕ ПАСЕКИ БЕРЕСТОВА"</t>
  </si>
  <si>
    <t>ООО"ЛДР-СТРОЙ"</t>
  </si>
  <si>
    <t>ЗТО ООО</t>
  </si>
  <si>
    <t>"МеКом" ООО</t>
  </si>
  <si>
    <t>КАМЫШЛОВСКИЙ ЗАВОД УРАЛИЗОЛЯТОР ООО</t>
  </si>
  <si>
    <t>ООО "РЕМЦЕНТР74"</t>
  </si>
  <si>
    <t>ИП Анисимов</t>
  </si>
  <si>
    <t>ТК Крепыш</t>
  </si>
  <si>
    <t>АИБ</t>
  </si>
  <si>
    <t>ООО Электрощит</t>
  </si>
  <si>
    <t> ООО "НЕВА ТОРГ"</t>
  </si>
  <si>
    <t>СОЮЗ МЕТАЛЛ ООО</t>
  </si>
  <si>
    <t>ООО Молтехснаб комплект</t>
  </si>
  <si>
    <t>ООО УЗЛИ</t>
  </si>
  <si>
    <t>ООО Тигрупп</t>
  </si>
  <si>
    <t>ООО "ТВОЙ АНГАР"</t>
  </si>
  <si>
    <t>ООО ГЛОСС</t>
  </si>
  <si>
    <t>ООО МАГМА</t>
  </si>
  <si>
    <t>ООО "Атлас Модуль"</t>
  </si>
  <si>
    <t>ООО "Потемкин Инжиниринг"</t>
  </si>
  <si>
    <t>ООО "ТТ"</t>
  </si>
  <si>
    <t>ФКУ ИК-13</t>
  </si>
  <si>
    <t>Муниц и гос. Учрежд</t>
  </si>
  <si>
    <t>№</t>
  </si>
  <si>
    <t>ИП</t>
  </si>
  <si>
    <t>Стр</t>
  </si>
  <si>
    <t>Трд</t>
  </si>
  <si>
    <t>Физ</t>
  </si>
  <si>
    <t>Хол</t>
  </si>
  <si>
    <t>Мун</t>
  </si>
  <si>
    <t>Прч</t>
  </si>
  <si>
    <t>ЗаК</t>
  </si>
  <si>
    <t>руб.</t>
  </si>
  <si>
    <t>ID</t>
  </si>
  <si>
    <t>Текущ.</t>
  </si>
  <si>
    <t>Призн.1</t>
  </si>
  <si>
    <t>Призн.2</t>
  </si>
  <si>
    <t>Призн. 2</t>
  </si>
  <si>
    <t>Призн. 1</t>
  </si>
  <si>
    <t>Наименование</t>
  </si>
  <si>
    <t xml:space="preserve"> Дата Пл.</t>
  </si>
  <si>
    <t xml:space="preserve">План погашения Дебеторской задолженности партнеров и план исполнения обязательств компании </t>
  </si>
  <si>
    <t>ДЗ - Задолженность Партнеров</t>
  </si>
  <si>
    <t>КЗ -Обязательства Холдинга</t>
  </si>
  <si>
    <t>Дата составления отчета:</t>
  </si>
  <si>
    <t>Менеджер</t>
  </si>
  <si>
    <t>Л. Павлюк</t>
  </si>
  <si>
    <t>К. Малышева</t>
  </si>
  <si>
    <t>К. Бобрикова</t>
  </si>
  <si>
    <t>А. Жгулев</t>
  </si>
  <si>
    <t>М. Овсянников</t>
  </si>
  <si>
    <t>К. Стрежнев</t>
  </si>
  <si>
    <t>А. Перескоков</t>
  </si>
  <si>
    <t>М. Меньшикова</t>
  </si>
  <si>
    <t>П. Синягин</t>
  </si>
  <si>
    <t>Ю. Белоусова</t>
  </si>
  <si>
    <t>И. Кузнецов</t>
  </si>
  <si>
    <t>Д. Братчун</t>
  </si>
  <si>
    <t>Менеджер / Контрагент</t>
  </si>
  <si>
    <t>Итого:</t>
  </si>
  <si>
    <t>Печать : значимые позиции отметить звездочкой!!!</t>
  </si>
  <si>
    <t>*</t>
  </si>
  <si>
    <t>Всего</t>
  </si>
  <si>
    <t>Контр. Дата</t>
  </si>
  <si>
    <t>!</t>
  </si>
  <si>
    <t>Подтв.</t>
  </si>
  <si>
    <t>Соглас.</t>
  </si>
  <si>
    <t>Прос.</t>
  </si>
  <si>
    <t>Плановые показатери сумм и сроков расчетов по ДКЗ</t>
  </si>
  <si>
    <t>Примеч.</t>
  </si>
  <si>
    <t>Дз_№6</t>
  </si>
  <si>
    <t>КЗ_№7</t>
  </si>
  <si>
    <t>2</t>
  </si>
  <si>
    <t>8</t>
  </si>
  <si>
    <t>Всего по группе:</t>
  </si>
  <si>
    <t>1.</t>
  </si>
  <si>
    <t>2.</t>
  </si>
  <si>
    <t>Подтвержденной (подтверждено документами):</t>
  </si>
  <si>
    <t>Согласованной с контрагентом (планируемая) :</t>
  </si>
  <si>
    <t>Текущая</t>
  </si>
  <si>
    <t>Просроченная</t>
  </si>
  <si>
    <t>Месяц</t>
  </si>
  <si>
    <t>День</t>
  </si>
  <si>
    <t>Пр_</t>
  </si>
  <si>
    <t>Мусатов</t>
  </si>
  <si>
    <t>14</t>
  </si>
  <si>
    <t>Текущий месяц</t>
  </si>
  <si>
    <t>Поздн. Месяц</t>
  </si>
  <si>
    <t>План ДКЗ</t>
  </si>
  <si>
    <t>Дебет. Задолж</t>
  </si>
  <si>
    <t>Кредит. Задолж</t>
  </si>
  <si>
    <t>ФКУ ИК-14</t>
  </si>
  <si>
    <t>ФКУ ИК-15</t>
  </si>
  <si>
    <t>ФКУ ИК-16</t>
  </si>
  <si>
    <t>ФКУ ИК-17</t>
  </si>
  <si>
    <t>ФКУ ИК-18</t>
  </si>
  <si>
    <t>ФКУ ИК-19</t>
  </si>
  <si>
    <t>ФКУ ИК-20</t>
  </si>
  <si>
    <t>ФКУ ИК-21</t>
  </si>
  <si>
    <t>ФКУ ИК-22</t>
  </si>
  <si>
    <t>ФКУ ИК-23</t>
  </si>
  <si>
    <t>ФКУ ИК-24</t>
  </si>
  <si>
    <t>ФКУ ИК-25</t>
  </si>
  <si>
    <t>ФКУ ИК-26</t>
  </si>
  <si>
    <t>ФКУ ИК-27</t>
  </si>
  <si>
    <t>ФКУ ИК-28</t>
  </si>
  <si>
    <t>ФКУ ИК-29</t>
  </si>
  <si>
    <t>ФКУ ИК-30</t>
  </si>
  <si>
    <t>ФКУ ИК-31</t>
  </si>
  <si>
    <t>ФКУ ИК-32</t>
  </si>
  <si>
    <t>ФКУ ИК-33</t>
  </si>
  <si>
    <t>ФКУ ИК-34</t>
  </si>
  <si>
    <t>ФКУ ИК-35</t>
  </si>
  <si>
    <t>ФКУ ИК-36</t>
  </si>
  <si>
    <t>ФКУ ИК-37</t>
  </si>
  <si>
    <t>ФКУ ИК-38</t>
  </si>
  <si>
    <t>ФКУ ИК-39</t>
  </si>
  <si>
    <t>ФКУ ИК-40</t>
  </si>
  <si>
    <t>ФКУ ИК-41</t>
  </si>
  <si>
    <t>ФКУ ИК-42</t>
  </si>
  <si>
    <t>ФКУ ИК-43</t>
  </si>
  <si>
    <t>ФКУ ИК-44</t>
  </si>
  <si>
    <t>ФКУ ИК-45</t>
  </si>
  <si>
    <t>ФКУ ИК-46</t>
  </si>
  <si>
    <t>ФКУ ИК-47</t>
  </si>
  <si>
    <t>ФКУ ИК-48</t>
  </si>
  <si>
    <t>ФКУ ИК-49</t>
  </si>
  <si>
    <t>ФКУ ИК-50</t>
  </si>
  <si>
    <t>ФКУ ИК-51</t>
  </si>
  <si>
    <t>ФКУ ИК-52</t>
  </si>
  <si>
    <t>ФКУ ИК-53</t>
  </si>
  <si>
    <t>ФКУ ИК-54</t>
  </si>
  <si>
    <t>ФКУ ИК-55</t>
  </si>
  <si>
    <t>ФКУ ИК-56</t>
  </si>
  <si>
    <t>ФКУ ИК-57</t>
  </si>
  <si>
    <t>ФКУ ИК-58</t>
  </si>
  <si>
    <t>ФКУ ИК-59</t>
  </si>
  <si>
    <t>ФКУ ИК-60</t>
  </si>
  <si>
    <t>ФКУ ИК-61</t>
  </si>
  <si>
    <t>ФКУ ИК-62</t>
  </si>
  <si>
    <t>ФКУ ИК-63</t>
  </si>
  <si>
    <t>ФКУ ИК-64</t>
  </si>
  <si>
    <t>ФКУ ИК-65</t>
  </si>
  <si>
    <t>ФКУ ИК-66</t>
  </si>
  <si>
    <t>ФКУ ИК-67</t>
  </si>
  <si>
    <t>ФКУ ИК-68</t>
  </si>
  <si>
    <t>ФКУ ИК-69</t>
  </si>
  <si>
    <t>ФКУ ИК-70</t>
  </si>
  <si>
    <t>ФКУ ИК-71</t>
  </si>
  <si>
    <t>ФКУ ИК-72</t>
  </si>
  <si>
    <t>ФКУ ИК-73</t>
  </si>
  <si>
    <t>ФКУ ИК-74</t>
  </si>
  <si>
    <t>ФКУ ИК-75</t>
  </si>
  <si>
    <t>ФКУ ИК-76</t>
  </si>
  <si>
    <t>ФКУ ИК-77</t>
  </si>
  <si>
    <t>ФКУ ИК-78</t>
  </si>
  <si>
    <t>ФКУ ИК-79</t>
  </si>
  <si>
    <t>ФКУ ИК-80</t>
  </si>
  <si>
    <t>ФКУ ИК-81</t>
  </si>
  <si>
    <t>ФКУ ИК-82</t>
  </si>
  <si>
    <t>ФКУ ИК-83</t>
  </si>
  <si>
    <t>ФКУ ИК-84</t>
  </si>
  <si>
    <t>ФКУ ИК-85</t>
  </si>
  <si>
    <t>ФКУ ИК-86</t>
  </si>
  <si>
    <t>ФКУ ИК-87</t>
  </si>
  <si>
    <t>ФКУ ИК-88</t>
  </si>
  <si>
    <t>ФКУ ИК-89</t>
  </si>
  <si>
    <t>ФКУ ИК-90</t>
  </si>
  <si>
    <t>ФКУ ИК-91</t>
  </si>
  <si>
    <t>ФКУ ИК-92</t>
  </si>
  <si>
    <t>ФКУ ИК-93</t>
  </si>
  <si>
    <t>ФКУ ИК-94</t>
  </si>
  <si>
    <t>ФКУ ИК-95</t>
  </si>
  <si>
    <t>ФКУ ИК-96</t>
  </si>
  <si>
    <t>ФКУ ИК-97</t>
  </si>
  <si>
    <t>ФКУ ИК-98</t>
  </si>
  <si>
    <t>ФКУ ИК-99</t>
  </si>
  <si>
    <t>ФКУ ИК-100</t>
  </si>
  <si>
    <t>ФКУ ИК-101</t>
  </si>
  <si>
    <t>ФКУ ИК-102</t>
  </si>
  <si>
    <t>ФКУ ИК-103</t>
  </si>
  <si>
    <t>ФКУ ИК-104</t>
  </si>
  <si>
    <t>ФКУ ИК-105</t>
  </si>
  <si>
    <t>ФКУ ИК-106</t>
  </si>
  <si>
    <t>ФКУ ИК-107</t>
  </si>
  <si>
    <t>ФКУ ИК-108</t>
  </si>
  <si>
    <t>ФКУ ИК-109</t>
  </si>
  <si>
    <t>ФКУ ИК-110</t>
  </si>
  <si>
    <t>ФКУ ИК-111</t>
  </si>
  <si>
    <t>ФКУ ИК-112</t>
  </si>
  <si>
    <t>ФКУ ИК-113</t>
  </si>
  <si>
    <t>ФКУ ИК-114</t>
  </si>
  <si>
    <t>ФКУ ИК-115</t>
  </si>
  <si>
    <t>ФКУ ИК-116</t>
  </si>
  <si>
    <t>ФКУ ИК-117</t>
  </si>
  <si>
    <t>ФКУ ИК-118</t>
  </si>
  <si>
    <t>ФКУ ИК-119</t>
  </si>
  <si>
    <t>ФКУ ИК-120</t>
  </si>
  <si>
    <t>ФКУ ИК-121</t>
  </si>
  <si>
    <t>ФКУ ИК-122</t>
  </si>
  <si>
    <t>ФКУ ИК-123</t>
  </si>
  <si>
    <t>ФКУ ИК-124</t>
  </si>
  <si>
    <t>ФКУ ИК-125</t>
  </si>
  <si>
    <t>ФКУ ИК-126</t>
  </si>
  <si>
    <t>ФКУ ИК-127</t>
  </si>
  <si>
    <t>ФКУ ИК-128</t>
  </si>
  <si>
    <t>ФКУ ИК-129</t>
  </si>
  <si>
    <t>ФКУ ИК-130</t>
  </si>
  <si>
    <t>ФКУ ИК-131</t>
  </si>
  <si>
    <t>ФКУ ИК-132</t>
  </si>
  <si>
    <t>ФКУ ИК-133</t>
  </si>
  <si>
    <t>ФКУ ИК-134</t>
  </si>
  <si>
    <t>ФКУ ИК-135</t>
  </si>
  <si>
    <t>ФКУ ИК-136</t>
  </si>
  <si>
    <t>ФКУ ИК-137</t>
  </si>
  <si>
    <t>ФКУ ИК-138</t>
  </si>
  <si>
    <t>ФКУ ИК-139</t>
  </si>
  <si>
    <t>ФКУ ИК-140</t>
  </si>
  <si>
    <t>ФКУ ИК-141</t>
  </si>
  <si>
    <t>ФКУ ИК-142</t>
  </si>
  <si>
    <t>ФКУ ИК-143</t>
  </si>
  <si>
    <t>ФКУ ИК-144</t>
  </si>
  <si>
    <t>ФКУ ИК-145</t>
  </si>
  <si>
    <t>ФКУ ИК-146</t>
  </si>
  <si>
    <t>ФКУ ИК-147</t>
  </si>
  <si>
    <t>ФКУ ИК-148</t>
  </si>
  <si>
    <t>ФКУ ИК-149</t>
  </si>
  <si>
    <t>ФКУ ИК-150</t>
  </si>
  <si>
    <t>ФКУ ИК-151</t>
  </si>
  <si>
    <t>ФКУ ИК-152</t>
  </si>
  <si>
    <t>ФКУ ИК-153</t>
  </si>
  <si>
    <t>ФКУ ИК-154</t>
  </si>
  <si>
    <t>ФКУ ИК-155</t>
  </si>
  <si>
    <t>ФКУ ИК-156</t>
  </si>
  <si>
    <t>ФКУ ИК-157</t>
  </si>
  <si>
    <t>ФКУ ИК-158</t>
  </si>
  <si>
    <t>ФКУ ИК-159</t>
  </si>
  <si>
    <t>ФКУ ИК-160</t>
  </si>
  <si>
    <t>ФКУ ИК-161</t>
  </si>
  <si>
    <t>ФКУ ИК-162</t>
  </si>
  <si>
    <t>ФКУ ИК-163</t>
  </si>
  <si>
    <t>ФКУ ИК-164</t>
  </si>
  <si>
    <t>ФКУ ИК-165</t>
  </si>
  <si>
    <t>ФКУ ИК-166</t>
  </si>
  <si>
    <t>ФКУ ИК-167</t>
  </si>
  <si>
    <t>ФКУ ИК-168</t>
  </si>
  <si>
    <t>ФКУ ИК-169</t>
  </si>
  <si>
    <t>ФКУ ИК-170</t>
  </si>
  <si>
    <t>ФКУ ИК-171</t>
  </si>
  <si>
    <t>ФКУ ИК-172</t>
  </si>
  <si>
    <t>ФКУ ИК-173</t>
  </si>
  <si>
    <t>ФКУ ИК-174</t>
  </si>
  <si>
    <t>ФКУ ИК-175</t>
  </si>
  <si>
    <t>ФКУ ИК-176</t>
  </si>
  <si>
    <t>ФКУ ИК-177</t>
  </si>
  <si>
    <t>ФКУ ИК-178</t>
  </si>
  <si>
    <t>ФКУ ИК-179</t>
  </si>
  <si>
    <t>ФКУ ИК-180</t>
  </si>
  <si>
    <t>ФКУ ИК-181</t>
  </si>
  <si>
    <t>ФКУ ИК-182</t>
  </si>
  <si>
    <t>ФКУ ИК-183</t>
  </si>
  <si>
    <t>ФКУ ИК-184</t>
  </si>
  <si>
    <t>ФКУ ИК-185</t>
  </si>
  <si>
    <t>ФКУ ИК-186</t>
  </si>
  <si>
    <t>ФКУ ИК-187</t>
  </si>
  <si>
    <t>ФКУ ИК-188</t>
  </si>
  <si>
    <t>ФКУ ИК-189</t>
  </si>
  <si>
    <t>ФКУ ИК-190</t>
  </si>
  <si>
    <t>ФКУ ИК-191</t>
  </si>
  <si>
    <t>ФКУ ИК-192</t>
  </si>
  <si>
    <t>ФКУ ИК-193</t>
  </si>
  <si>
    <t>ФКУ ИК-194</t>
  </si>
  <si>
    <t>ФКУ ИК-195</t>
  </si>
  <si>
    <t>ФКУ ИК-196</t>
  </si>
  <si>
    <t>ФКУ ИК-197</t>
  </si>
  <si>
    <t>ФКУ ИК-198</t>
  </si>
  <si>
    <t>ФКУ ИК-199</t>
  </si>
  <si>
    <t>ФКУ ИК-200</t>
  </si>
  <si>
    <t>ФКУ ИК-201</t>
  </si>
  <si>
    <t>ФКУ ИК-202</t>
  </si>
  <si>
    <t>ФКУ ИК-203</t>
  </si>
  <si>
    <t>ФКУ ИК-204</t>
  </si>
  <si>
    <t>ФКУ ИК-205</t>
  </si>
  <si>
    <t>ФКУ ИК-206</t>
  </si>
  <si>
    <t>ФКУ ИК-207</t>
  </si>
  <si>
    <t>ФКУ ИК-208</t>
  </si>
  <si>
    <t>ФКУ ИК-209</t>
  </si>
  <si>
    <t>ФКУ ИК-210</t>
  </si>
  <si>
    <t>ФКУ ИК-211</t>
  </si>
  <si>
    <t>ФКУ ИК-212</t>
  </si>
  <si>
    <t>ФКУ ИК-213</t>
  </si>
  <si>
    <t>ФКУ ИК-214</t>
  </si>
  <si>
    <t>ФКУ ИК-215</t>
  </si>
  <si>
    <t>ФКУ ИК-216</t>
  </si>
  <si>
    <t>ФКУ ИК-217</t>
  </si>
  <si>
    <t>ФКУ ИК-218</t>
  </si>
  <si>
    <t>ФКУ ИК-219</t>
  </si>
  <si>
    <t>ФКУ ИК-220</t>
  </si>
  <si>
    <t>ФКУ ИК-221</t>
  </si>
  <si>
    <t>ФКУ ИК-222</t>
  </si>
  <si>
    <t>ФКУ ИК-223</t>
  </si>
  <si>
    <t>ФКУ ИК-224</t>
  </si>
  <si>
    <t>ФКУ ИК-225</t>
  </si>
  <si>
    <t>ФКУ ИК-226</t>
  </si>
  <si>
    <t>ФКУ ИК-227</t>
  </si>
  <si>
    <t>ФКУ ИК-228</t>
  </si>
  <si>
    <t>ФКУ ИК-229</t>
  </si>
  <si>
    <t>ФКУ ИК-230</t>
  </si>
  <si>
    <t>ФКУ ИК-231</t>
  </si>
  <si>
    <t>ФКУ ИК-232</t>
  </si>
  <si>
    <t>ФКУ ИК-233</t>
  </si>
  <si>
    <t>ФКУ ИК-234</t>
  </si>
  <si>
    <t>ФКУ ИК-235</t>
  </si>
  <si>
    <t>ФКУ ИК-236</t>
  </si>
  <si>
    <t>ФКУ ИК-237</t>
  </si>
  <si>
    <t>ФКУ ИК-238</t>
  </si>
  <si>
    <t>ФКУ ИК-239</t>
  </si>
  <si>
    <t>ФКУ ИК-240</t>
  </si>
  <si>
    <t>ФКУ ИК-241</t>
  </si>
  <si>
    <t>ФКУ ИК-242</t>
  </si>
  <si>
    <t>ФКУ ИК-243</t>
  </si>
  <si>
    <t>ФКУ ИК-244</t>
  </si>
  <si>
    <t>ФКУ ИК-245</t>
  </si>
  <si>
    <t>ФКУ ИК-246</t>
  </si>
  <si>
    <t>ФКУ ИК-247</t>
  </si>
  <si>
    <t>ФКУ ИК-248</t>
  </si>
  <si>
    <t>ФКУ ИК-249</t>
  </si>
  <si>
    <t>ФКУ ИК-250</t>
  </si>
  <si>
    <t>ФКУ ИК-251</t>
  </si>
  <si>
    <t>ФКУ ИК-252</t>
  </si>
  <si>
    <t>ФКУ ИК-253</t>
  </si>
  <si>
    <t>ФКУ ИК-254</t>
  </si>
  <si>
    <t>ФКУ ИК-255</t>
  </si>
  <si>
    <t>ФКУ ИК-256</t>
  </si>
  <si>
    <t>ФКУ ИК-257</t>
  </si>
  <si>
    <t>ФКУ ИК-258</t>
  </si>
  <si>
    <t>ФКУ ИК-259</t>
  </si>
  <si>
    <t>ФКУ ИК-260</t>
  </si>
  <si>
    <t>ФКУ ИК-261</t>
  </si>
  <si>
    <t>ФКУ ИК-262</t>
  </si>
  <si>
    <t>ФКУ ИК-263</t>
  </si>
  <si>
    <t>ФКУ ИК-264</t>
  </si>
  <si>
    <t>ФКУ ИК-265</t>
  </si>
  <si>
    <t>ФКУ ИК-266</t>
  </si>
  <si>
    <t>ФКУ ИК-267</t>
  </si>
  <si>
    <t>ФКУ ИК-268</t>
  </si>
  <si>
    <t>ФКУ ИК-269</t>
  </si>
  <si>
    <t>ФКУ ИК-270</t>
  </si>
  <si>
    <t>ФКУ ИК-271</t>
  </si>
  <si>
    <t>ФКУ ИК-272</t>
  </si>
  <si>
    <t>ФКУ ИК-273</t>
  </si>
  <si>
    <t>ФКУ ИК-274</t>
  </si>
  <si>
    <t>ФКУ ИК-275</t>
  </si>
  <si>
    <t>ФКУ ИК-276</t>
  </si>
  <si>
    <t>ФКУ ИК-277</t>
  </si>
  <si>
    <t>ФКУ ИК-278</t>
  </si>
  <si>
    <t>ФКУ ИК-279</t>
  </si>
  <si>
    <t>ФКУ ИК-280</t>
  </si>
  <si>
    <t>ФКУ ИК-281</t>
  </si>
  <si>
    <t>ФКУ ИК-282</t>
  </si>
  <si>
    <t>ФКУ ИК-283</t>
  </si>
  <si>
    <t>ФКУ ИК-284</t>
  </si>
  <si>
    <t>ФКУ ИК-285</t>
  </si>
  <si>
    <t>ФКУ ИК-286</t>
  </si>
  <si>
    <t>ФКУ ИК-287</t>
  </si>
  <si>
    <t>ФКУ ИК-288</t>
  </si>
  <si>
    <t>ФКУ ИК-289</t>
  </si>
  <si>
    <t>ФКУ ИК-290</t>
  </si>
  <si>
    <t>ФКУ ИК-291</t>
  </si>
  <si>
    <t>ФКУ ИК-292</t>
  </si>
  <si>
    <t>ФКУ ИК-293</t>
  </si>
  <si>
    <t>ФКУ ИК-294</t>
  </si>
  <si>
    <t>ФКУ ИК-295</t>
  </si>
  <si>
    <t>ФКУ ИК-296</t>
  </si>
  <si>
    <t>ФКУ ИК-297</t>
  </si>
  <si>
    <t>ФКУ ИК-298</t>
  </si>
  <si>
    <t>ФКУ ИК-299</t>
  </si>
  <si>
    <t>ФКУ ИК-300</t>
  </si>
  <si>
    <t>ФКУ ИК-301</t>
  </si>
  <si>
    <t>ФКУ ИК-302</t>
  </si>
  <si>
    <t>ФКУ ИК-303</t>
  </si>
  <si>
    <t>ФКУ ИК-304</t>
  </si>
  <si>
    <t>ФКУ ИК-305</t>
  </si>
  <si>
    <t>ФКУ ИК-306</t>
  </si>
  <si>
    <t>ФКУ ИК-307</t>
  </si>
  <si>
    <t>ФКУ ИК-308</t>
  </si>
  <si>
    <t>ФКУ ИК-309</t>
  </si>
  <si>
    <t>ФКУ ИК-310</t>
  </si>
  <si>
    <t>ФКУ ИК-311</t>
  </si>
  <si>
    <t>ФКУ ИК-312</t>
  </si>
  <si>
    <t>ФКУ ИК-313</t>
  </si>
  <si>
    <t>ФКУ ИК-314</t>
  </si>
  <si>
    <t>ФКУ ИК-315</t>
  </si>
  <si>
    <t>ФКУ ИК-316</t>
  </si>
  <si>
    <t>ФКУ ИК-317</t>
  </si>
  <si>
    <t>ФКУ ИК-318</t>
  </si>
  <si>
    <t>ФКУ ИК-319</t>
  </si>
  <si>
    <t>ФКУ ИК-320</t>
  </si>
  <si>
    <t>ФКУ ИК-321</t>
  </si>
  <si>
    <t>ФКУ ИК-322</t>
  </si>
  <si>
    <t>ФКУ ИК-323</t>
  </si>
  <si>
    <t>ФКУ ИК-324</t>
  </si>
  <si>
    <t>ФКУ ИК-325</t>
  </si>
  <si>
    <t>ФКУ ИК-326</t>
  </si>
  <si>
    <t>ФКУ ИК-327</t>
  </si>
  <si>
    <t>ФКУ ИК-328</t>
  </si>
  <si>
    <t>ФКУ ИК-329</t>
  </si>
  <si>
    <t>ФКУ ИК-330</t>
  </si>
  <si>
    <t>ФКУ ИК-331</t>
  </si>
  <si>
    <t>ФКУ ИК-332</t>
  </si>
  <si>
    <t>ФКУ ИК-333</t>
  </si>
  <si>
    <t>ФКУ ИК-334</t>
  </si>
  <si>
    <t>ФКУ ИК-335</t>
  </si>
  <si>
    <t>ФКУ ИК-336</t>
  </si>
  <si>
    <t>ФКУ ИК-337</t>
  </si>
  <si>
    <t>ФКУ ИК-338</t>
  </si>
  <si>
    <t>ФКУ ИК-339</t>
  </si>
  <si>
    <t>ФКУ ИК-340</t>
  </si>
  <si>
    <t>ФКУ ИК-341</t>
  </si>
  <si>
    <t>ФКУ ИК-342</t>
  </si>
  <si>
    <t>ФКУ ИК-343</t>
  </si>
  <si>
    <t>ФКУ ИК-344</t>
  </si>
  <si>
    <t>ФКУ ИК-345</t>
  </si>
  <si>
    <t>ФКУ ИК-346</t>
  </si>
  <si>
    <t>ФКУ ИК-347</t>
  </si>
  <si>
    <t>ФКУ ИК-348</t>
  </si>
  <si>
    <t>ФКУ ИК-349</t>
  </si>
  <si>
    <t>ФКУ ИК-350</t>
  </si>
  <si>
    <t>ФКУ ИК-351</t>
  </si>
  <si>
    <t>ФКУ ИК-352</t>
  </si>
  <si>
    <t>ФКУ ИК-353</t>
  </si>
  <si>
    <t>ФКУ ИК-354</t>
  </si>
  <si>
    <t>ФКУ ИК-355</t>
  </si>
  <si>
    <t>ФКУ ИК-356</t>
  </si>
  <si>
    <t>ФКУ ИК-357</t>
  </si>
  <si>
    <t>ФКУ ИК-358</t>
  </si>
  <si>
    <t>ФКУ ИК-359</t>
  </si>
  <si>
    <t>ФКУ ИК-360</t>
  </si>
  <si>
    <t>ФКУ ИК-361</t>
  </si>
  <si>
    <t>ФКУ ИК-362</t>
  </si>
  <si>
    <t>ФКУ ИК-363</t>
  </si>
  <si>
    <t>ФКУ ИК-364</t>
  </si>
  <si>
    <t>ФКУ ИК-365</t>
  </si>
  <si>
    <t>ФКУ ИК-366</t>
  </si>
  <si>
    <t>ФКУ ИК-367</t>
  </si>
  <si>
    <t>ФКУ ИК-368</t>
  </si>
  <si>
    <t>ФКУ ИК-369</t>
  </si>
  <si>
    <t>ФКУ ИК-370</t>
  </si>
  <si>
    <t>ФКУ ИК-371</t>
  </si>
  <si>
    <t>ФКУ ИК-372</t>
  </si>
  <si>
    <t>ФКУ ИК-373</t>
  </si>
  <si>
    <t>ФКУ ИК-374</t>
  </si>
  <si>
    <t>ФКУ ИК-375</t>
  </si>
  <si>
    <t>ФКУ ИК-376</t>
  </si>
  <si>
    <t>ФКУ ИК-377</t>
  </si>
  <si>
    <t>ФКУ ИК-378</t>
  </si>
  <si>
    <t>ФКУ ИК-379</t>
  </si>
  <si>
    <t>ФКУ ИК-380</t>
  </si>
  <si>
    <t>ФКУ ИК-381</t>
  </si>
  <si>
    <t>ФКУ ИК-382</t>
  </si>
  <si>
    <t>ФКУ ИК-383</t>
  </si>
  <si>
    <t>ФКУ ИК-384</t>
  </si>
  <si>
    <t>ФКУ ИК-385</t>
  </si>
  <si>
    <t>ФКУ ИК-386</t>
  </si>
  <si>
    <t>ФКУ ИК-387</t>
  </si>
  <si>
    <t>ФКУ ИК-388</t>
  </si>
  <si>
    <t>ФКУ ИК-389</t>
  </si>
  <si>
    <t>ФКУ ИК-390</t>
  </si>
  <si>
    <t>ФКУ ИК-391</t>
  </si>
  <si>
    <t>ФКУ ИК-392</t>
  </si>
  <si>
    <t>ФКУ ИК-393</t>
  </si>
  <si>
    <t>ФКУ ИК-394</t>
  </si>
  <si>
    <t>ФКУ ИК-395</t>
  </si>
  <si>
    <t>ФКУ ИК-396</t>
  </si>
  <si>
    <t>ФКУ ИК-397</t>
  </si>
  <si>
    <t>ФКУ ИК-398</t>
  </si>
  <si>
    <t>ФКУ ИК-399</t>
  </si>
  <si>
    <t>ФКУ ИК-400</t>
  </si>
  <si>
    <t>ФКУ ИК-401</t>
  </si>
  <si>
    <t>ФКУ ИК-402</t>
  </si>
  <si>
    <t>ФКУ ИК-403</t>
  </si>
  <si>
    <t>ФКУ ИК-404</t>
  </si>
  <si>
    <t>ФКУ ИК-405</t>
  </si>
  <si>
    <t>ФКУ ИК-406</t>
  </si>
  <si>
    <t>ФКУ ИК-407</t>
  </si>
  <si>
    <t>ФКУ ИК-408</t>
  </si>
  <si>
    <t>ФКУ ИК-409</t>
  </si>
  <si>
    <t>ФКУ ИК-410</t>
  </si>
  <si>
    <t>ФКУ ИК-411</t>
  </si>
  <si>
    <t>ФКУ ИК-412</t>
  </si>
  <si>
    <t>ФКУ ИК-413</t>
  </si>
  <si>
    <t>ФКУ ИК-414</t>
  </si>
  <si>
    <t>ФКУ ИК-415</t>
  </si>
  <si>
    <t>ФКУ ИК-416</t>
  </si>
  <si>
    <t>ФКУ ИК-417</t>
  </si>
  <si>
    <t>ФКУ ИК-418</t>
  </si>
  <si>
    <t>ФКУ ИК-419</t>
  </si>
  <si>
    <t>ФКУ ИК-420</t>
  </si>
  <si>
    <t>ФКУ ИК-421</t>
  </si>
  <si>
    <t>ФКУ ИК-422</t>
  </si>
  <si>
    <t>ФКУ ИК-423</t>
  </si>
  <si>
    <t>ФКУ ИК-424</t>
  </si>
  <si>
    <t>ФКУ ИК-425</t>
  </si>
  <si>
    <t>ФКУ ИК-426</t>
  </si>
  <si>
    <t>ФКУ ИК-427</t>
  </si>
  <si>
    <t>ФКУ ИК-428</t>
  </si>
  <si>
    <t>ФКУ ИК-429</t>
  </si>
  <si>
    <t>ФКУ ИК-430</t>
  </si>
  <si>
    <t>ФКУ ИК-431</t>
  </si>
  <si>
    <t>ФКУ ИК-432</t>
  </si>
  <si>
    <t>ФКУ ИК-433</t>
  </si>
  <si>
    <t>ФКУ ИК-434</t>
  </si>
  <si>
    <t>ФКУ ИК-435</t>
  </si>
  <si>
    <t>ФКУ ИК-436</t>
  </si>
  <si>
    <t>ФКУ ИК-437</t>
  </si>
  <si>
    <t>ФКУ ИК-438</t>
  </si>
  <si>
    <t>ФКУ ИК-439</t>
  </si>
  <si>
    <t>ФКУ ИК-440</t>
  </si>
  <si>
    <t>ФКУ ИК-441</t>
  </si>
  <si>
    <t>ФКУ ИК-442</t>
  </si>
  <si>
    <t>ФКУ ИК-443</t>
  </si>
  <si>
    <t>ФКУ ИК-444</t>
  </si>
  <si>
    <t>ФКУ ИК-445</t>
  </si>
  <si>
    <t>ФКУ ИК-446</t>
  </si>
  <si>
    <t>ФКУ ИК-447</t>
  </si>
  <si>
    <t>ФКУ ИК-448</t>
  </si>
  <si>
    <t>ФКУ ИК-449</t>
  </si>
  <si>
    <t>ФКУ ИК-450</t>
  </si>
  <si>
    <t>ФКУ ИК-451</t>
  </si>
  <si>
    <t>ФКУ ИК-452</t>
  </si>
  <si>
    <t>ФКУ ИК-453</t>
  </si>
  <si>
    <t>ФКУ ИК-454</t>
  </si>
  <si>
    <t>ФКУ ИК-455</t>
  </si>
  <si>
    <t>ФКУ ИК-456</t>
  </si>
  <si>
    <t>ФКУ ИК-457</t>
  </si>
  <si>
    <t>ФКУ ИК-458</t>
  </si>
  <si>
    <t>ФКУ ИК-459</t>
  </si>
  <si>
    <t>ФКУ ИК-460</t>
  </si>
  <si>
    <t>ФКУ ИК-461</t>
  </si>
  <si>
    <t>ФКУ ИК-462</t>
  </si>
  <si>
    <t>ФКУ ИК-463</t>
  </si>
  <si>
    <t>ФКУ ИК-464</t>
  </si>
  <si>
    <t>ФКУ ИК-465</t>
  </si>
  <si>
    <t>ФКУ ИК-466</t>
  </si>
  <si>
    <t>ФКУ ИК-467</t>
  </si>
  <si>
    <t>ФКУ ИК-468</t>
  </si>
  <si>
    <t>ФКУ ИК-469</t>
  </si>
  <si>
    <t>ФКУ ИК-470</t>
  </si>
  <si>
    <t>ФКУ ИК-471</t>
  </si>
  <si>
    <t>ФКУ ИК-472</t>
  </si>
  <si>
    <t>ФКУ ИК-473</t>
  </si>
  <si>
    <t>ФКУ ИК-474</t>
  </si>
  <si>
    <t>ФКУ ИК-475</t>
  </si>
  <si>
    <t>ФКУ ИК-476</t>
  </si>
  <si>
    <t>ФКУ ИК-477</t>
  </si>
  <si>
    <t>ФКУ ИК-478</t>
  </si>
  <si>
    <t>ФКУ ИК-479</t>
  </si>
  <si>
    <t>ФКУ ИК-480</t>
  </si>
  <si>
    <t>ФКУ ИК-481</t>
  </si>
  <si>
    <t>ФКУ ИК-482</t>
  </si>
  <si>
    <t>ФКУ ИК-483</t>
  </si>
  <si>
    <t>ФКУ ИК-484</t>
  </si>
  <si>
    <t>ФКУ ИК-485</t>
  </si>
  <si>
    <t>ФКУ ИК-486</t>
  </si>
  <si>
    <t>ФКУ ИК-487</t>
  </si>
  <si>
    <t>ФКУ ИК-488</t>
  </si>
  <si>
    <t>ФКУ ИК-489</t>
  </si>
  <si>
    <t>ФКУ ИК-490</t>
  </si>
  <si>
    <t>ФКУ ИК-491</t>
  </si>
  <si>
    <t>ФКУ ИК-492</t>
  </si>
  <si>
    <t>ФКУ ИК-493</t>
  </si>
  <si>
    <t>ФКУ ИК-494</t>
  </si>
  <si>
    <t>ФКУ ИК-495</t>
  </si>
  <si>
    <t>ФКУ ИК-496</t>
  </si>
  <si>
    <t>ФКУ ИК-497</t>
  </si>
  <si>
    <t>ФКУ ИК-498</t>
  </si>
  <si>
    <t>ФКУ ИК-499</t>
  </si>
  <si>
    <t>ФКУ ИК-500</t>
  </si>
  <si>
    <t>ФКУ ИК-501</t>
  </si>
  <si>
    <t>ФКУ ИК-502</t>
  </si>
  <si>
    <t>ФКУ ИК-503</t>
  </si>
  <si>
    <t>ФКУ ИК-504</t>
  </si>
  <si>
    <t>ФКУ ИК-505</t>
  </si>
  <si>
    <t>ФКУ ИК-506</t>
  </si>
  <si>
    <t>ФКУ ИК-507</t>
  </si>
  <si>
    <t>ФКУ ИК-508</t>
  </si>
  <si>
    <t>ФКУ ИК-509</t>
  </si>
  <si>
    <t>ФКУ ИК-510</t>
  </si>
  <si>
    <t>ФКУ ИК-511</t>
  </si>
  <si>
    <t>ФКУ ИК-512</t>
  </si>
  <si>
    <t>ФКУ ИК-513</t>
  </si>
  <si>
    <t>ФКУ ИК-514</t>
  </si>
  <si>
    <t>ФКУ ИК-515</t>
  </si>
  <si>
    <t>ФКУ ИК-516</t>
  </si>
  <si>
    <t>Дата / контрагент</t>
  </si>
  <si>
    <t>(несколько элементов)</t>
  </si>
  <si>
    <t>2. Текущий месяц</t>
  </si>
  <si>
    <t>1.1 Согласованная  ДКЗ</t>
  </si>
  <si>
    <t>1.1 Подтвержденная ДКЗ</t>
  </si>
  <si>
    <t>2.1 Подтвержденная ДКЗ</t>
  </si>
  <si>
    <t>2.1 Согласованная  ДКЗ</t>
  </si>
  <si>
    <t xml:space="preserve">1. Вся задолженность </t>
  </si>
  <si>
    <t>3. Суммы ДЗ без Даты и Признака</t>
  </si>
  <si>
    <t>Исходные данные:</t>
  </si>
  <si>
    <t>3.</t>
  </si>
  <si>
    <t>Итого по справке:</t>
  </si>
  <si>
    <t>Свод по справке:</t>
  </si>
  <si>
    <t>Не индефицированные суммы!!!</t>
  </si>
  <si>
    <t>ООО "Сталь-ТМ"</t>
  </si>
  <si>
    <t>ООО " Сибэнергоавтоматика"</t>
  </si>
  <si>
    <t>ООО «Ремцентр74»</t>
  </si>
  <si>
    <t>(пусто)</t>
  </si>
  <si>
    <t>север сервис</t>
  </si>
  <si>
    <t>зто</t>
  </si>
  <si>
    <t>ООО НТМЗ №7</t>
  </si>
  <si>
    <t>ИК-13</t>
  </si>
  <si>
    <t>АО УралЭлектроМедь</t>
  </si>
  <si>
    <t>мы должны</t>
  </si>
  <si>
    <t>КИМП</t>
  </si>
  <si>
    <t>Энер-Холдинг, ООО</t>
  </si>
  <si>
    <t>Названия столбцов</t>
  </si>
  <si>
    <t>Итог Дз_№6</t>
  </si>
  <si>
    <t>Итог КЗ_№7</t>
  </si>
  <si>
    <t>ПромРесурс (Н_Тагил)</t>
  </si>
  <si>
    <t>(Все)</t>
  </si>
  <si>
    <t>3</t>
  </si>
  <si>
    <t>СБЕРБАНК ПАО   (погашение кредита)</t>
  </si>
  <si>
    <r>
      <t>СБЕРБАНК ПАО   (</t>
    </r>
    <r>
      <rPr>
        <b/>
        <sz val="8"/>
        <color rgb="FFFF0000"/>
        <rFont val="Arial"/>
        <family val="2"/>
        <charset val="204"/>
      </rPr>
      <t>погашение кредита</t>
    </r>
    <r>
      <rPr>
        <sz val="8"/>
        <rFont val="Arial"/>
        <family val="2"/>
        <charset val="204"/>
      </rPr>
      <t>)</t>
    </r>
  </si>
  <si>
    <t>Кредит</t>
  </si>
  <si>
    <t>План погашения кредитов</t>
  </si>
  <si>
    <t>кредиторка</t>
  </si>
  <si>
    <t>кредит</t>
  </si>
  <si>
    <t/>
  </si>
  <si>
    <t>КОМПАНИЯ МЕКОН ООО (возврат ДИНУ)</t>
  </si>
  <si>
    <t>Столь ТМ</t>
  </si>
  <si>
    <t>1</t>
  </si>
  <si>
    <t>4</t>
  </si>
  <si>
    <t>5</t>
  </si>
  <si>
    <t>6</t>
  </si>
  <si>
    <t>7</t>
  </si>
  <si>
    <t>9</t>
  </si>
  <si>
    <t>10</t>
  </si>
  <si>
    <t>11</t>
  </si>
  <si>
    <t>12</t>
  </si>
  <si>
    <t>13</t>
  </si>
  <si>
    <t>15</t>
  </si>
  <si>
    <t>?</t>
  </si>
  <si>
    <t>Справочно (Сбер)</t>
  </si>
  <si>
    <t>Сальдо за день!</t>
  </si>
  <si>
    <t>Сальдо нарастающим итогом</t>
  </si>
  <si>
    <t>ЕнерХолдинг</t>
  </si>
  <si>
    <t>ЕнергоХолдинг</t>
  </si>
  <si>
    <t>Сбербанк</t>
  </si>
  <si>
    <t>Проминбург</t>
  </si>
  <si>
    <t>Интелл Строй</t>
  </si>
  <si>
    <t>Для ИнтеллСтрой (закуп Юля)</t>
  </si>
  <si>
    <t>ПГС</t>
  </si>
  <si>
    <t>???????</t>
  </si>
  <si>
    <t>юзмк</t>
  </si>
  <si>
    <t>НАВИГАДО</t>
  </si>
  <si>
    <t>Металлоцентр</t>
  </si>
  <si>
    <t>*_973440</t>
  </si>
  <si>
    <t>*_324480</t>
  </si>
  <si>
    <t xml:space="preserve">трест гидромонтаж </t>
  </si>
  <si>
    <t>МеталИнвест</t>
  </si>
  <si>
    <t>УГМК</t>
  </si>
  <si>
    <t>Титан2</t>
  </si>
  <si>
    <t>СМУ-1</t>
  </si>
  <si>
    <t>ИСТОК</t>
  </si>
  <si>
    <t>Альфа групп</t>
  </si>
  <si>
    <t>ООО "Лайер"</t>
  </si>
  <si>
    <t>ДМЗ</t>
  </si>
  <si>
    <t>Альба цепь</t>
  </si>
  <si>
    <t>ВСМПО</t>
  </si>
  <si>
    <t>ИТЗМ</t>
  </si>
  <si>
    <t>ПДЗ</t>
  </si>
  <si>
    <t>Мос энерго</t>
  </si>
  <si>
    <t>Енерго Арсенал</t>
  </si>
  <si>
    <t>сумма примерная</t>
  </si>
  <si>
    <t>Исток</t>
  </si>
  <si>
    <t>КРМЗ</t>
  </si>
  <si>
    <t>ПКФ Цвет</t>
  </si>
  <si>
    <t>АИСТ</t>
  </si>
  <si>
    <t>Массаж</t>
  </si>
  <si>
    <t>Иристон</t>
  </si>
  <si>
    <t xml:space="preserve">Ждут перечень УКС </t>
  </si>
  <si>
    <t>Метизы под изготовление</t>
  </si>
  <si>
    <t>метизы под изготовление</t>
  </si>
  <si>
    <t>Авитек</t>
  </si>
  <si>
    <t>Ависма</t>
  </si>
  <si>
    <t>ИП Бурков</t>
  </si>
  <si>
    <t>Мы должны по ДМЗ</t>
  </si>
  <si>
    <t>ПСК</t>
  </si>
  <si>
    <t>УЗМК</t>
  </si>
  <si>
    <t>МСУ 50</t>
  </si>
  <si>
    <t>Ю.Шарутина</t>
  </si>
  <si>
    <t>ГК Уралстройкомплекс</t>
  </si>
  <si>
    <t>Белов Игорь</t>
  </si>
  <si>
    <t>Саморезофф</t>
  </si>
  <si>
    <t>сразу отдадим Буркову</t>
  </si>
  <si>
    <t>Интерпол</t>
  </si>
  <si>
    <t>НПЗ Хабаровский</t>
  </si>
  <si>
    <t>Ирбитский трубный</t>
  </si>
  <si>
    <t>Ремстрой НТ</t>
  </si>
  <si>
    <t>Птицефабрика</t>
  </si>
  <si>
    <t>Евразия климат</t>
  </si>
  <si>
    <t>Интеллстрой</t>
  </si>
  <si>
    <t xml:space="preserve">дата примерная </t>
  </si>
  <si>
    <t>Северстрой</t>
  </si>
  <si>
    <t>Интертехэлектро</t>
  </si>
  <si>
    <t>дата примерная</t>
  </si>
  <si>
    <t>Проект урал</t>
  </si>
  <si>
    <t>Жигулевск</t>
  </si>
  <si>
    <t>ТГМ</t>
  </si>
  <si>
    <t>Европа</t>
  </si>
  <si>
    <t xml:space="preserve">пк метизкомплект </t>
  </si>
  <si>
    <t>холдинг нам должны</t>
  </si>
  <si>
    <t>Паралелль</t>
  </si>
  <si>
    <t>Параллель</t>
  </si>
  <si>
    <t>ЦВЕТ</t>
  </si>
  <si>
    <t>еще производство не начали</t>
  </si>
  <si>
    <t>Еще объект не сдали</t>
  </si>
  <si>
    <t>метизы еще не получили</t>
  </si>
  <si>
    <t>поступление у клиента 23,24.11</t>
  </si>
  <si>
    <t>производство</t>
  </si>
  <si>
    <t>Бантер групп</t>
  </si>
  <si>
    <t>производство не начали</t>
  </si>
  <si>
    <t>СТЭП</t>
  </si>
  <si>
    <t>Авитэк</t>
  </si>
  <si>
    <t>Производство</t>
  </si>
  <si>
    <t>Еда как дома</t>
  </si>
  <si>
    <t>Расвет</t>
  </si>
  <si>
    <t>отсрочка</t>
  </si>
  <si>
    <t>Трест Гидромонтаж</t>
  </si>
  <si>
    <t>Салюс</t>
  </si>
  <si>
    <t>Братчун Дмитрий</t>
  </si>
  <si>
    <t>Птицефабрика ?</t>
  </si>
  <si>
    <t>приход 155.606,21</t>
  </si>
  <si>
    <t>Стэп</t>
  </si>
  <si>
    <t>Основа</t>
  </si>
  <si>
    <t>Комфорт Плюс</t>
  </si>
  <si>
    <t>Путилов Михаил</t>
  </si>
  <si>
    <t>Промшильд</t>
  </si>
  <si>
    <t>Аметист</t>
  </si>
  <si>
    <t>Альфа Сервис</t>
  </si>
  <si>
    <t>Ником Реклама</t>
  </si>
  <si>
    <t xml:space="preserve">КРМЗ </t>
  </si>
  <si>
    <t>Транс-М</t>
  </si>
  <si>
    <t>Легион</t>
  </si>
  <si>
    <t>Кузнецов Иван</t>
  </si>
  <si>
    <t>дата примерная отсрочка</t>
  </si>
  <si>
    <t>центавр</t>
  </si>
  <si>
    <t>толеранс доплата</t>
  </si>
  <si>
    <t>долг Дима</t>
  </si>
  <si>
    <t>КРМЗ МК</t>
  </si>
  <si>
    <t>КРМЗ 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</si>
</sst>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_ ;\-#,##0\ "/>
    <numFmt numFmtId="165" formatCode="#,##0.0"/>
    <numFmt numFmtId="166" formatCode="dd/mm/yy;@"/>
  </numFmts>
  <fonts count="19" x14ac:knownFonts="1">
    <font>
      <sz val="8"/>
      <name val="Arial"/>
    </font>
    <font>
      <sz val="8"/>
      <name val="Arial"/>
      <family val="2"/>
      <charset val="204"/>
    </font>
    <font>
      <b/>
      <sz val="9"/>
      <name val="Arial"/>
      <family val="2"/>
      <charset val="204"/>
    </font>
    <font>
      <b/>
      <sz val="10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6"/>
      <color rgb="FFFF0000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8"/>
      <name val="Arial"/>
      <family val="2"/>
      <charset val="204"/>
    </font>
    <font>
      <sz val="9"/>
      <name val="Arial"/>
      <family val="2"/>
      <charset val="204"/>
    </font>
    <font>
      <sz val="9"/>
      <color theme="0"/>
      <name val="Arial"/>
      <family val="2"/>
      <charset val="204"/>
    </font>
    <font>
      <b/>
      <u/>
      <sz val="8"/>
      <name val="Arial"/>
      <family val="2"/>
      <charset val="204"/>
    </font>
    <font>
      <sz val="9"/>
      <color indexed="81"/>
      <name val="Tahoma"/>
      <family val="2"/>
      <charset val="204"/>
    </font>
    <font>
      <b/>
      <sz val="8"/>
      <color rgb="FFFF0000"/>
      <name val="Arial"/>
      <family val="2"/>
      <charset val="204"/>
    </font>
    <font>
      <sz val="8"/>
      <color theme="1"/>
      <name val="Arial"/>
      <family val="2"/>
      <charset val="204"/>
    </font>
    <font>
      <b/>
      <sz val="10"/>
      <color rgb="FFFF0000"/>
      <name val="Arial"/>
      <family val="2"/>
      <charset val="204"/>
    </font>
    <font>
      <sz val="10"/>
      <name val="Arial"/>
      <family val="2"/>
      <charset val="204"/>
    </font>
    <font>
      <u/>
      <sz val="10"/>
      <name val="Arial"/>
      <family val="2"/>
      <charset val="204"/>
    </font>
    <font>
      <b/>
      <sz val="10"/>
      <color theme="0"/>
      <name val="Arial"/>
      <family val="2"/>
      <charset val="204"/>
    </font>
    <font>
      <b/>
      <sz val="10"/>
      <color rgb="FFFFE48F"/>
      <name val="Arial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4DFA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E48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7">
    <xf numFmtId="0" fontId="0" fillId="0" borderId="0" xfId="0"/>
    <xf numFmtId="0" fontId="0" fillId="0" borderId="0" xfId="0" applyAlignment="1">
      <alignment horizontal="left"/>
    </xf>
    <xf numFmtId="0" fontId="0" fillId="0" borderId="0" xfId="0" pivotButton="1"/>
    <xf numFmtId="164" fontId="0" fillId="0" borderId="0" xfId="0" applyNumberFormat="1"/>
    <xf numFmtId="0" fontId="0" fillId="0" borderId="0" xfId="0" applyAlignment="1">
      <alignment horizontal="left" indent="1"/>
    </xf>
    <xf numFmtId="0" fontId="0" fillId="0" borderId="0" xfId="0" applyAlignment="1">
      <alignment vertical="center"/>
    </xf>
    <xf numFmtId="0" fontId="0" fillId="0" borderId="0" xfId="0" pivotButton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left" vertical="center" indent="1"/>
    </xf>
    <xf numFmtId="1" fontId="0" fillId="0" borderId="0" xfId="0" applyNumberFormat="1" applyAlignment="1">
      <alignment horizontal="center" vertical="center"/>
    </xf>
    <xf numFmtId="0" fontId="4" fillId="0" borderId="0" xfId="0" applyFont="1" applyAlignment="1">
      <alignment horizontal="center" vertical="center"/>
    </xf>
    <xf numFmtId="1" fontId="4" fillId="3" borderId="1" xfId="0" applyNumberFormat="1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1" fontId="4" fillId="3" borderId="6" xfId="0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vertical="center"/>
    </xf>
    <xf numFmtId="1" fontId="0" fillId="4" borderId="1" xfId="0" applyNumberForma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left" vertical="center" indent="1"/>
    </xf>
    <xf numFmtId="0" fontId="0" fillId="4" borderId="1" xfId="0" applyFill="1" applyBorder="1" applyAlignment="1">
      <alignment horizontal="center" vertical="center"/>
    </xf>
    <xf numFmtId="0" fontId="0" fillId="0" borderId="1" xfId="0" applyBorder="1" applyAlignment="1" applyProtection="1">
      <alignment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4" fillId="4" borderId="1" xfId="0" applyFont="1" applyFill="1" applyBorder="1" applyAlignment="1">
      <alignment horizontal="left" vertical="center" indent="4"/>
    </xf>
    <xf numFmtId="0" fontId="0" fillId="0" borderId="1" xfId="0" applyBorder="1" applyAlignment="1">
      <alignment vertical="center"/>
    </xf>
    <xf numFmtId="1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4" fontId="0" fillId="0" borderId="0" xfId="0" applyNumberFormat="1"/>
    <xf numFmtId="0" fontId="6" fillId="4" borderId="1" xfId="0" applyFont="1" applyFill="1" applyBorder="1" applyAlignment="1" applyProtection="1">
      <alignment horizontal="center" vertical="center"/>
      <protection hidden="1"/>
    </xf>
    <xf numFmtId="1" fontId="0" fillId="0" borderId="1" xfId="0" applyNumberFormat="1" applyBorder="1" applyAlignment="1" applyProtection="1">
      <alignment horizontal="center" vertical="center"/>
      <protection locked="0"/>
    </xf>
    <xf numFmtId="1" fontId="5" fillId="0" borderId="0" xfId="0" applyNumberFormat="1" applyFont="1" applyAlignment="1">
      <alignment vertical="center" wrapText="1"/>
    </xf>
    <xf numFmtId="0" fontId="1" fillId="0" borderId="1" xfId="0" applyFont="1" applyBorder="1"/>
    <xf numFmtId="0" fontId="0" fillId="0" borderId="1" xfId="0" applyBorder="1"/>
    <xf numFmtId="0" fontId="0" fillId="0" borderId="0" xfId="0" applyAlignment="1">
      <alignment horizontal="center"/>
    </xf>
    <xf numFmtId="0" fontId="1" fillId="2" borderId="1" xfId="0" applyFont="1" applyFill="1" applyBorder="1"/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indent="1"/>
    </xf>
    <xf numFmtId="0" fontId="1" fillId="6" borderId="1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0" fillId="2" borderId="1" xfId="0" applyFill="1" applyBorder="1" applyAlignment="1" applyProtection="1">
      <alignment horizontal="left" indent="1"/>
      <protection hidden="1"/>
    </xf>
    <xf numFmtId="165" fontId="8" fillId="0" borderId="1" xfId="0" applyNumberFormat="1" applyFont="1" applyBorder="1" applyAlignment="1">
      <alignment horizontal="center" vertical="center"/>
    </xf>
    <xf numFmtId="14" fontId="0" fillId="0" borderId="1" xfId="0" applyNumberFormat="1" applyBorder="1"/>
    <xf numFmtId="0" fontId="8" fillId="0" borderId="0" xfId="0" applyFont="1" applyAlignment="1">
      <alignment horizontal="center" vertical="center" wrapText="1"/>
    </xf>
    <xf numFmtId="0" fontId="2" fillId="7" borderId="1" xfId="0" applyFont="1" applyFill="1" applyBorder="1" applyAlignment="1">
      <alignment vertical="center"/>
    </xf>
    <xf numFmtId="0" fontId="7" fillId="2" borderId="1" xfId="0" applyFont="1" applyFill="1" applyBorder="1"/>
    <xf numFmtId="0" fontId="7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164" fontId="2" fillId="7" borderId="8" xfId="0" applyNumberFormat="1" applyFont="1" applyFill="1" applyBorder="1" applyAlignment="1">
      <alignment horizontal="center" vertical="center"/>
    </xf>
    <xf numFmtId="0" fontId="2" fillId="7" borderId="7" xfId="0" applyFont="1" applyFill="1" applyBorder="1" applyAlignment="1">
      <alignment vertical="center"/>
    </xf>
    <xf numFmtId="0" fontId="2" fillId="7" borderId="9" xfId="0" applyFont="1" applyFill="1" applyBorder="1" applyAlignment="1">
      <alignment vertical="center"/>
    </xf>
    <xf numFmtId="0" fontId="2" fillId="7" borderId="5" xfId="0" applyFont="1" applyFill="1" applyBorder="1" applyAlignment="1">
      <alignment vertical="center"/>
    </xf>
    <xf numFmtId="164" fontId="2" fillId="7" borderId="4" xfId="0" applyNumberFormat="1" applyFont="1" applyFill="1" applyBorder="1" applyAlignment="1">
      <alignment vertical="center"/>
    </xf>
    <xf numFmtId="164" fontId="8" fillId="0" borderId="4" xfId="0" applyNumberFormat="1" applyFont="1" applyBorder="1" applyAlignment="1" applyProtection="1">
      <alignment vertical="center"/>
      <protection locked="0"/>
    </xf>
    <xf numFmtId="166" fontId="8" fillId="0" borderId="4" xfId="0" applyNumberFormat="1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0" fontId="8" fillId="0" borderId="5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vertical="center"/>
      <protection locked="0"/>
    </xf>
    <xf numFmtId="0" fontId="8" fillId="0" borderId="4" xfId="0" applyFont="1" applyBorder="1" applyAlignment="1" applyProtection="1">
      <alignment vertical="center"/>
      <protection locked="0"/>
    </xf>
    <xf numFmtId="164" fontId="0" fillId="0" borderId="0" xfId="0" applyNumberFormat="1" applyAlignment="1">
      <alignment vertical="center"/>
    </xf>
    <xf numFmtId="164" fontId="8" fillId="5" borderId="1" xfId="0" applyNumberFormat="1" applyFont="1" applyFill="1" applyBorder="1" applyAlignment="1">
      <alignment horizontal="center" vertical="center"/>
    </xf>
    <xf numFmtId="0" fontId="2" fillId="7" borderId="6" xfId="0" applyFont="1" applyFill="1" applyBorder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9" fillId="0" borderId="5" xfId="0" applyFont="1" applyBorder="1" applyAlignment="1">
      <alignment vertical="center"/>
    </xf>
    <xf numFmtId="164" fontId="8" fillId="0" borderId="0" xfId="0" applyNumberFormat="1" applyFont="1" applyAlignment="1">
      <alignment horizontal="right" vertical="center"/>
    </xf>
    <xf numFmtId="164" fontId="8" fillId="0" borderId="1" xfId="0" applyNumberFormat="1" applyFont="1" applyBorder="1" applyAlignment="1">
      <alignment horizontal="right" vertical="center"/>
    </xf>
    <xf numFmtId="0" fontId="7" fillId="0" borderId="0" xfId="0" applyFont="1" applyAlignment="1">
      <alignment vertical="center"/>
    </xf>
    <xf numFmtId="14" fontId="0" fillId="0" borderId="0" xfId="0" applyNumberFormat="1" applyAlignment="1">
      <alignment horizontal="left" vertical="center"/>
    </xf>
    <xf numFmtId="0" fontId="0" fillId="2" borderId="0" xfId="0" applyFill="1" applyAlignment="1">
      <alignment horizontal="left" vertical="center"/>
    </xf>
    <xf numFmtId="164" fontId="0" fillId="2" borderId="0" xfId="0" applyNumberFormat="1" applyFill="1" applyAlignment="1">
      <alignment vertical="center"/>
    </xf>
    <xf numFmtId="0" fontId="8" fillId="2" borderId="1" xfId="0" applyFont="1" applyFill="1" applyBorder="1" applyAlignment="1">
      <alignment horizontal="center" vertical="center"/>
    </xf>
    <xf numFmtId="164" fontId="2" fillId="7" borderId="10" xfId="0" applyNumberFormat="1" applyFont="1" applyFill="1" applyBorder="1" applyAlignment="1">
      <alignment horizontal="center" vertical="center"/>
    </xf>
    <xf numFmtId="0" fontId="2" fillId="7" borderId="0" xfId="0" applyFont="1" applyFill="1" applyAlignment="1">
      <alignment vertical="center"/>
    </xf>
    <xf numFmtId="0" fontId="2" fillId="7" borderId="2" xfId="0" applyFont="1" applyFill="1" applyBorder="1" applyAlignment="1">
      <alignment vertical="center"/>
    </xf>
    <xf numFmtId="164" fontId="2" fillId="7" borderId="11" xfId="0" applyNumberFormat="1" applyFont="1" applyFill="1" applyBorder="1" applyAlignment="1">
      <alignment vertical="center"/>
    </xf>
    <xf numFmtId="0" fontId="2" fillId="7" borderId="10" xfId="0" applyFont="1" applyFill="1" applyBorder="1" applyAlignment="1">
      <alignment vertical="center"/>
    </xf>
    <xf numFmtId="0" fontId="2" fillId="7" borderId="12" xfId="0" applyFont="1" applyFill="1" applyBorder="1" applyAlignment="1">
      <alignment vertical="center"/>
    </xf>
    <xf numFmtId="165" fontId="8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8" fillId="2" borderId="0" xfId="0" applyFont="1" applyFill="1" applyAlignment="1">
      <alignment vertical="center"/>
    </xf>
    <xf numFmtId="164" fontId="8" fillId="2" borderId="4" xfId="0" applyNumberFormat="1" applyFont="1" applyFill="1" applyBorder="1" applyAlignment="1">
      <alignment vertical="center"/>
    </xf>
    <xf numFmtId="166" fontId="8" fillId="2" borderId="4" xfId="0" applyNumberFormat="1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 wrapText="1"/>
    </xf>
    <xf numFmtId="0" fontId="2" fillId="9" borderId="5" xfId="0" applyFont="1" applyFill="1" applyBorder="1" applyAlignment="1">
      <alignment vertical="center"/>
    </xf>
    <xf numFmtId="0" fontId="2" fillId="9" borderId="1" xfId="0" applyFont="1" applyFill="1" applyBorder="1" applyAlignment="1">
      <alignment vertical="center"/>
    </xf>
    <xf numFmtId="0" fontId="2" fillId="9" borderId="1" xfId="0" applyFont="1" applyFill="1" applyBorder="1" applyAlignment="1">
      <alignment horizontal="center" vertical="center"/>
    </xf>
    <xf numFmtId="0" fontId="2" fillId="9" borderId="4" xfId="0" applyFont="1" applyFill="1" applyBorder="1" applyAlignment="1">
      <alignment horizontal="center" vertical="center"/>
    </xf>
    <xf numFmtId="0" fontId="2" fillId="9" borderId="13" xfId="0" applyFont="1" applyFill="1" applyBorder="1" applyAlignment="1">
      <alignment horizontal="center" vertical="center"/>
    </xf>
    <xf numFmtId="0" fontId="2" fillId="9" borderId="5" xfId="0" applyFont="1" applyFill="1" applyBorder="1" applyAlignment="1">
      <alignment horizontal="center" vertical="center"/>
    </xf>
    <xf numFmtId="164" fontId="2" fillId="9" borderId="1" xfId="0" applyNumberFormat="1" applyFont="1" applyFill="1" applyBorder="1" applyAlignment="1">
      <alignment horizontal="right" vertical="center"/>
    </xf>
    <xf numFmtId="164" fontId="2" fillId="9" borderId="6" xfId="0" applyNumberFormat="1" applyFont="1" applyFill="1" applyBorder="1" applyAlignment="1">
      <alignment horizontal="right" vertical="center"/>
    </xf>
    <xf numFmtId="164" fontId="8" fillId="9" borderId="0" xfId="0" applyNumberFormat="1" applyFont="1" applyFill="1" applyAlignment="1">
      <alignment horizontal="right" vertical="center"/>
    </xf>
    <xf numFmtId="164" fontId="2" fillId="9" borderId="0" xfId="0" applyNumberFormat="1" applyFont="1" applyFill="1" applyAlignment="1">
      <alignment horizontal="right" vertical="center"/>
    </xf>
    <xf numFmtId="0" fontId="1" fillId="0" borderId="1" xfId="0" applyFont="1" applyBorder="1" applyAlignment="1">
      <alignment vertical="center"/>
    </xf>
    <xf numFmtId="0" fontId="10" fillId="10" borderId="0" xfId="0" applyFont="1" applyFill="1"/>
    <xf numFmtId="164" fontId="8" fillId="5" borderId="0" xfId="0" applyNumberFormat="1" applyFont="1" applyFill="1" applyAlignment="1">
      <alignment horizontal="center" vertical="center"/>
    </xf>
    <xf numFmtId="0" fontId="3" fillId="0" borderId="0" xfId="0" applyFont="1" applyAlignment="1">
      <alignment vertical="center"/>
    </xf>
    <xf numFmtId="164" fontId="2" fillId="11" borderId="1" xfId="0" applyNumberFormat="1" applyFont="1" applyFill="1" applyBorder="1" applyAlignment="1">
      <alignment horizontal="right" vertical="center"/>
    </xf>
    <xf numFmtId="164" fontId="8" fillId="11" borderId="0" xfId="0" applyNumberFormat="1" applyFont="1" applyFill="1" applyAlignment="1">
      <alignment horizontal="right" vertical="center"/>
    </xf>
    <xf numFmtId="164" fontId="2" fillId="11" borderId="0" xfId="0" applyNumberFormat="1" applyFont="1" applyFill="1" applyAlignment="1">
      <alignment horizontal="right" vertical="center"/>
    </xf>
    <xf numFmtId="0" fontId="8" fillId="0" borderId="0" xfId="0" applyFont="1" applyAlignment="1" applyProtection="1">
      <alignment vertical="center"/>
      <protection locked="0"/>
    </xf>
    <xf numFmtId="0" fontId="2" fillId="7" borderId="7" xfId="0" applyFont="1" applyFill="1" applyBorder="1" applyAlignment="1" applyProtection="1">
      <alignment vertical="center"/>
      <protection locked="0"/>
    </xf>
    <xf numFmtId="0" fontId="2" fillId="7" borderId="8" xfId="0" applyFont="1" applyFill="1" applyBorder="1" applyAlignment="1" applyProtection="1">
      <alignment vertical="center"/>
      <protection locked="0"/>
    </xf>
    <xf numFmtId="0" fontId="2" fillId="7" borderId="5" xfId="0" applyFont="1" applyFill="1" applyBorder="1" applyAlignment="1" applyProtection="1">
      <alignment vertical="center"/>
      <protection locked="0"/>
    </xf>
    <xf numFmtId="0" fontId="2" fillId="7" borderId="1" xfId="0" applyFont="1" applyFill="1" applyBorder="1" applyAlignment="1" applyProtection="1">
      <alignment vertical="center"/>
      <protection locked="0"/>
    </xf>
    <xf numFmtId="0" fontId="1" fillId="0" borderId="1" xfId="0" applyFont="1" applyBorder="1" applyAlignment="1" applyProtection="1">
      <alignment vertical="center"/>
      <protection locked="0"/>
    </xf>
    <xf numFmtId="0" fontId="0" fillId="0" borderId="0" xfId="0" applyAlignment="1">
      <alignment horizontal="left" vertical="center"/>
    </xf>
    <xf numFmtId="4" fontId="0" fillId="0" borderId="1" xfId="0" applyNumberFormat="1" applyBorder="1"/>
    <xf numFmtId="14" fontId="8" fillId="0" borderId="1" xfId="0" applyNumberFormat="1" applyFont="1" applyBorder="1" applyAlignment="1" applyProtection="1">
      <alignment vertical="center"/>
      <protection locked="0"/>
    </xf>
    <xf numFmtId="0" fontId="0" fillId="0" borderId="0" xfId="0" applyAlignment="1">
      <alignment vertical="center" textRotation="90"/>
    </xf>
    <xf numFmtId="0" fontId="0" fillId="0" borderId="0" xfId="0" applyAlignment="1">
      <alignment textRotation="90"/>
    </xf>
    <xf numFmtId="0" fontId="0" fillId="0" borderId="1" xfId="0" pivotButton="1" applyBorder="1" applyAlignment="1">
      <alignment vertical="center"/>
    </xf>
    <xf numFmtId="0" fontId="0" fillId="0" borderId="1" xfId="0" pivotButton="1" applyBorder="1" applyAlignment="1">
      <alignment vertical="center" textRotation="90"/>
    </xf>
    <xf numFmtId="14" fontId="0" fillId="0" borderId="1" xfId="0" applyNumberFormat="1" applyBorder="1" applyAlignment="1">
      <alignment vertical="center" textRotation="90"/>
    </xf>
    <xf numFmtId="0" fontId="0" fillId="0" borderId="1" xfId="0" applyBorder="1" applyAlignment="1">
      <alignment vertical="center" textRotation="90"/>
    </xf>
    <xf numFmtId="0" fontId="0" fillId="0" borderId="0" xfId="0" applyAlignment="1">
      <alignment horizontal="left" vertical="center" indent="1"/>
    </xf>
    <xf numFmtId="0" fontId="7" fillId="2" borderId="0" xfId="0" applyFont="1" applyFill="1" applyAlignment="1">
      <alignment horizontal="center" vertical="center" wrapText="1"/>
    </xf>
    <xf numFmtId="14" fontId="0" fillId="0" borderId="0" xfId="0" applyNumberFormat="1"/>
    <xf numFmtId="164" fontId="8" fillId="0" borderId="0" xfId="0" applyNumberFormat="1" applyFont="1" applyAlignment="1">
      <alignment vertical="center"/>
    </xf>
    <xf numFmtId="14" fontId="0" fillId="12" borderId="0" xfId="0" applyNumberFormat="1" applyFill="1" applyAlignment="1">
      <alignment horizontal="left" vertical="center"/>
    </xf>
    <xf numFmtId="164" fontId="0" fillId="12" borderId="0" xfId="0" applyNumberFormat="1" applyFill="1" applyAlignment="1">
      <alignment vertical="center"/>
    </xf>
    <xf numFmtId="0" fontId="0" fillId="12" borderId="0" xfId="0" applyFill="1"/>
    <xf numFmtId="164" fontId="0" fillId="12" borderId="0" xfId="0" applyNumberFormat="1" applyFill="1"/>
    <xf numFmtId="0" fontId="8" fillId="13" borderId="1" xfId="0" applyFont="1" applyFill="1" applyBorder="1" applyAlignment="1" applyProtection="1">
      <alignment vertical="center"/>
      <protection locked="0"/>
    </xf>
    <xf numFmtId="14" fontId="8" fillId="0" borderId="4" xfId="0" applyNumberFormat="1" applyFont="1" applyBorder="1" applyAlignment="1" applyProtection="1">
      <alignment vertical="center"/>
      <protection locked="0"/>
    </xf>
    <xf numFmtId="0" fontId="8" fillId="0" borderId="1" xfId="0" applyFont="1" applyBorder="1" applyAlignment="1">
      <alignment vertical="center"/>
    </xf>
    <xf numFmtId="0" fontId="8" fillId="0" borderId="6" xfId="0" applyFont="1" applyBorder="1" applyAlignment="1">
      <alignment horizontal="center" vertical="center"/>
    </xf>
    <xf numFmtId="164" fontId="8" fillId="0" borderId="1" xfId="0" applyNumberFormat="1" applyFont="1" applyBorder="1" applyAlignment="1" applyProtection="1">
      <alignment vertical="center"/>
      <protection locked="0"/>
    </xf>
    <xf numFmtId="0" fontId="13" fillId="0" borderId="1" xfId="0" applyFont="1" applyBorder="1" applyAlignment="1">
      <alignment vertical="center"/>
    </xf>
    <xf numFmtId="0" fontId="1" fillId="13" borderId="1" xfId="0" applyFont="1" applyFill="1" applyBorder="1" applyAlignment="1">
      <alignment vertical="center"/>
    </xf>
    <xf numFmtId="164" fontId="8" fillId="13" borderId="4" xfId="0" applyNumberFormat="1" applyFont="1" applyFill="1" applyBorder="1" applyAlignment="1" applyProtection="1">
      <alignment vertical="center"/>
      <protection locked="0"/>
    </xf>
    <xf numFmtId="14" fontId="8" fillId="0" borderId="1" xfId="0" applyNumberFormat="1" applyFont="1" applyBorder="1" applyAlignment="1" applyProtection="1">
      <alignment horizontal="left" vertical="center"/>
      <protection locked="0"/>
    </xf>
    <xf numFmtId="14" fontId="8" fillId="0" borderId="5" xfId="0" applyNumberFormat="1" applyFont="1" applyBorder="1" applyAlignment="1">
      <alignment horizontal="center" vertical="center"/>
    </xf>
    <xf numFmtId="14" fontId="0" fillId="0" borderId="0" xfId="0" applyNumberFormat="1" applyAlignment="1">
      <alignment vertical="center"/>
    </xf>
    <xf numFmtId="0" fontId="8" fillId="0" borderId="1" xfId="0" applyFont="1" applyBorder="1" applyAlignment="1" applyProtection="1">
      <alignment vertical="center" wrapText="1"/>
      <protection locked="0"/>
    </xf>
    <xf numFmtId="14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/>
    </xf>
    <xf numFmtId="166" fontId="8" fillId="13" borderId="4" xfId="0" applyNumberFormat="1" applyFont="1" applyFill="1" applyBorder="1" applyAlignment="1" applyProtection="1">
      <alignment horizontal="center" vertical="center"/>
      <protection locked="0"/>
    </xf>
    <xf numFmtId="14" fontId="8" fillId="0" borderId="1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5" fillId="8" borderId="0" xfId="0" applyFont="1" applyFill="1" applyAlignment="1">
      <alignment vertical="center"/>
    </xf>
    <xf numFmtId="0" fontId="15" fillId="0" borderId="0" xfId="0" applyFont="1" applyAlignment="1" applyProtection="1">
      <alignment vertical="center"/>
      <protection locked="0"/>
    </xf>
    <xf numFmtId="0" fontId="16" fillId="0" borderId="0" xfId="0" applyFont="1" applyAlignment="1">
      <alignment horizontal="right" vertical="center"/>
    </xf>
    <xf numFmtId="14" fontId="3" fillId="9" borderId="1" xfId="0" applyNumberFormat="1" applyFont="1" applyFill="1" applyBorder="1" applyAlignment="1" applyProtection="1">
      <alignment vertical="center"/>
      <protection locked="0"/>
    </xf>
    <xf numFmtId="0" fontId="15" fillId="0" borderId="0" xfId="0" applyFont="1" applyAlignment="1">
      <alignment horizontal="center" vertical="center"/>
    </xf>
    <xf numFmtId="0" fontId="3" fillId="9" borderId="4" xfId="0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3" fillId="9" borderId="4" xfId="0" applyFont="1" applyFill="1" applyBorder="1" applyAlignment="1">
      <alignment horizontal="right" vertical="center"/>
    </xf>
    <xf numFmtId="0" fontId="3" fillId="9" borderId="5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164" fontId="3" fillId="7" borderId="8" xfId="0" applyNumberFormat="1" applyFont="1" applyFill="1" applyBorder="1" applyAlignment="1">
      <alignment horizontal="center" vertical="center"/>
    </xf>
    <xf numFmtId="0" fontId="3" fillId="7" borderId="7" xfId="0" applyFont="1" applyFill="1" applyBorder="1" applyAlignment="1" applyProtection="1">
      <alignment vertical="center"/>
      <protection locked="0"/>
    </xf>
    <xf numFmtId="0" fontId="3" fillId="7" borderId="7" xfId="0" applyFont="1" applyFill="1" applyBorder="1" applyAlignment="1">
      <alignment vertical="center"/>
    </xf>
    <xf numFmtId="0" fontId="3" fillId="7" borderId="9" xfId="0" applyFont="1" applyFill="1" applyBorder="1" applyAlignment="1">
      <alignment vertical="center"/>
    </xf>
    <xf numFmtId="164" fontId="3" fillId="7" borderId="4" xfId="0" applyNumberFormat="1" applyFont="1" applyFill="1" applyBorder="1" applyAlignment="1">
      <alignment vertical="center"/>
    </xf>
    <xf numFmtId="0" fontId="3" fillId="7" borderId="8" xfId="0" applyFont="1" applyFill="1" applyBorder="1" applyAlignment="1" applyProtection="1">
      <alignment vertical="center"/>
      <protection locked="0"/>
    </xf>
    <xf numFmtId="165" fontId="15" fillId="0" borderId="1" xfId="0" applyNumberFormat="1" applyFont="1" applyBorder="1" applyAlignment="1">
      <alignment horizontal="center" vertical="center"/>
    </xf>
    <xf numFmtId="0" fontId="15" fillId="0" borderId="1" xfId="0" applyFont="1" applyBorder="1" applyAlignment="1" applyProtection="1">
      <alignment horizontal="center" vertical="center"/>
      <protection locked="0"/>
    </xf>
    <xf numFmtId="0" fontId="15" fillId="13" borderId="1" xfId="0" applyFont="1" applyFill="1" applyBorder="1" applyAlignment="1">
      <alignment vertical="center"/>
    </xf>
    <xf numFmtId="0" fontId="15" fillId="0" borderId="1" xfId="0" applyFont="1" applyBorder="1" applyAlignment="1">
      <alignment horizontal="center" vertical="center"/>
    </xf>
    <xf numFmtId="164" fontId="15" fillId="0" borderId="4" xfId="0" applyNumberFormat="1" applyFont="1" applyBorder="1" applyAlignment="1" applyProtection="1">
      <alignment vertical="center"/>
      <protection locked="0"/>
    </xf>
    <xf numFmtId="166" fontId="15" fillId="0" borderId="4" xfId="0" applyNumberFormat="1" applyFont="1" applyBorder="1" applyAlignment="1" applyProtection="1">
      <alignment horizontal="center" vertical="center"/>
      <protection locked="0"/>
    </xf>
    <xf numFmtId="0" fontId="3" fillId="7" borderId="1" xfId="0" applyFont="1" applyFill="1" applyBorder="1" applyAlignment="1">
      <alignment vertical="center"/>
    </xf>
    <xf numFmtId="0" fontId="15" fillId="0" borderId="1" xfId="0" applyFont="1" applyBorder="1" applyAlignment="1" applyProtection="1">
      <alignment vertical="center"/>
      <protection locked="0"/>
    </xf>
    <xf numFmtId="14" fontId="15" fillId="0" borderId="1" xfId="0" applyNumberFormat="1" applyFont="1" applyBorder="1" applyAlignment="1" applyProtection="1">
      <alignment vertical="center"/>
      <protection locked="0"/>
    </xf>
    <xf numFmtId="0" fontId="15" fillId="0" borderId="1" xfId="0" applyFont="1" applyBorder="1" applyAlignment="1">
      <alignment vertical="center"/>
    </xf>
    <xf numFmtId="0" fontId="15" fillId="0" borderId="1" xfId="0" applyFont="1" applyBorder="1" applyAlignment="1">
      <alignment horizontal="left" vertical="center"/>
    </xf>
    <xf numFmtId="0" fontId="15" fillId="0" borderId="5" xfId="0" applyFont="1" applyBorder="1" applyAlignment="1">
      <alignment horizontal="center" vertical="center"/>
    </xf>
    <xf numFmtId="0" fontId="15" fillId="0" borderId="1" xfId="0" applyFont="1" applyBorder="1" applyAlignment="1" applyProtection="1">
      <alignment vertical="center" wrapText="1"/>
      <protection locked="0"/>
    </xf>
    <xf numFmtId="14" fontId="15" fillId="5" borderId="1" xfId="0" applyNumberFormat="1" applyFont="1" applyFill="1" applyBorder="1" applyAlignment="1" applyProtection="1">
      <alignment horizontal="center" vertical="center"/>
      <protection locked="0"/>
    </xf>
    <xf numFmtId="164" fontId="15" fillId="13" borderId="4" xfId="0" applyNumberFormat="1" applyFont="1" applyFill="1" applyBorder="1" applyAlignment="1" applyProtection="1">
      <alignment vertical="center"/>
      <protection locked="0"/>
    </xf>
    <xf numFmtId="0" fontId="15" fillId="10" borderId="1" xfId="0" applyFont="1" applyFill="1" applyBorder="1" applyAlignment="1" applyProtection="1">
      <alignment vertical="center"/>
      <protection locked="0"/>
    </xf>
    <xf numFmtId="166" fontId="15" fillId="13" borderId="4" xfId="0" applyNumberFormat="1" applyFont="1" applyFill="1" applyBorder="1" applyAlignment="1" applyProtection="1">
      <alignment horizontal="center" vertical="center"/>
      <protection locked="0"/>
    </xf>
    <xf numFmtId="14" fontId="15" fillId="0" borderId="1" xfId="0" applyNumberFormat="1" applyFont="1" applyBorder="1" applyAlignment="1" applyProtection="1">
      <alignment horizontal="center" vertical="center"/>
      <protection locked="0"/>
    </xf>
    <xf numFmtId="166" fontId="15" fillId="0" borderId="8" xfId="0" applyNumberFormat="1" applyFont="1" applyBorder="1" applyAlignment="1" applyProtection="1">
      <alignment horizontal="center" vertical="center"/>
      <protection locked="0"/>
    </xf>
    <xf numFmtId="0" fontId="15" fillId="0" borderId="9" xfId="0" applyFont="1" applyBorder="1" applyAlignment="1">
      <alignment horizontal="center" vertical="center"/>
    </xf>
    <xf numFmtId="14" fontId="15" fillId="13" borderId="1" xfId="0" applyNumberFormat="1" applyFont="1" applyFill="1" applyBorder="1" applyAlignment="1" applyProtection="1">
      <alignment horizontal="center" vertical="center"/>
      <protection locked="0"/>
    </xf>
    <xf numFmtId="0" fontId="15" fillId="0" borderId="7" xfId="0" applyFont="1" applyBorder="1" applyAlignment="1">
      <alignment vertical="center"/>
    </xf>
    <xf numFmtId="14" fontId="15" fillId="0" borderId="5" xfId="0" applyNumberFormat="1" applyFont="1" applyBorder="1" applyAlignment="1">
      <alignment horizontal="center" vertical="center"/>
    </xf>
    <xf numFmtId="0" fontId="15" fillId="0" borderId="4" xfId="0" applyFont="1" applyBorder="1" applyAlignment="1" applyProtection="1">
      <alignment vertical="center"/>
      <protection locked="0"/>
    </xf>
    <xf numFmtId="164" fontId="18" fillId="9" borderId="4" xfId="0" applyNumberFormat="1" applyFont="1" applyFill="1" applyBorder="1" applyAlignment="1">
      <alignment horizontal="center" vertical="center"/>
    </xf>
    <xf numFmtId="0" fontId="18" fillId="9" borderId="13" xfId="0" applyFont="1" applyFill="1" applyBorder="1" applyAlignment="1">
      <alignment vertical="center"/>
    </xf>
    <xf numFmtId="0" fontId="3" fillId="9" borderId="13" xfId="0" applyFont="1" applyFill="1" applyBorder="1" applyAlignment="1">
      <alignment vertical="center"/>
    </xf>
    <xf numFmtId="0" fontId="18" fillId="9" borderId="5" xfId="0" applyFont="1" applyFill="1" applyBorder="1" applyAlignment="1">
      <alignment vertical="center"/>
    </xf>
    <xf numFmtId="164" fontId="3" fillId="9" borderId="4" xfId="0" applyNumberFormat="1" applyFont="1" applyFill="1" applyBorder="1" applyAlignment="1">
      <alignment vertical="center"/>
    </xf>
    <xf numFmtId="0" fontId="3" fillId="9" borderId="4" xfId="0" applyFont="1" applyFill="1" applyBorder="1" applyAlignment="1">
      <alignment vertical="center"/>
    </xf>
    <xf numFmtId="0" fontId="3" fillId="9" borderId="5" xfId="0" applyFont="1" applyFill="1" applyBorder="1" applyAlignment="1">
      <alignment vertical="center"/>
    </xf>
    <xf numFmtId="0" fontId="3" fillId="9" borderId="1" xfId="0" applyFont="1" applyFill="1" applyBorder="1" applyAlignment="1">
      <alignment vertical="center"/>
    </xf>
    <xf numFmtId="0" fontId="15" fillId="13" borderId="0" xfId="0" applyFont="1" applyFill="1" applyAlignment="1" applyProtection="1">
      <alignment vertical="center"/>
      <protection locked="0"/>
    </xf>
    <xf numFmtId="0" fontId="8" fillId="13" borderId="0" xfId="0" applyFont="1" applyFill="1" applyAlignment="1">
      <alignment vertical="center"/>
    </xf>
    <xf numFmtId="165" fontId="15" fillId="14" borderId="1" xfId="0" applyNumberFormat="1" applyFont="1" applyFill="1" applyBorder="1" applyAlignment="1">
      <alignment horizontal="center" vertical="center"/>
    </xf>
    <xf numFmtId="14" fontId="15" fillId="14" borderId="1" xfId="0" applyNumberFormat="1" applyFont="1" applyFill="1" applyBorder="1" applyAlignment="1" applyProtection="1">
      <alignment horizontal="center" vertical="center"/>
      <protection locked="0"/>
    </xf>
    <xf numFmtId="0" fontId="15" fillId="14" borderId="1" xfId="0" applyFont="1" applyFill="1" applyBorder="1" applyAlignment="1">
      <alignment vertical="center"/>
    </xf>
    <xf numFmtId="0" fontId="15" fillId="14" borderId="1" xfId="0" applyFont="1" applyFill="1" applyBorder="1" applyAlignment="1">
      <alignment horizontal="center" vertical="center"/>
    </xf>
    <xf numFmtId="0" fontId="15" fillId="14" borderId="0" xfId="0" applyFont="1" applyFill="1" applyAlignment="1">
      <alignment vertical="center"/>
    </xf>
    <xf numFmtId="164" fontId="15" fillId="14" borderId="4" xfId="0" applyNumberFormat="1" applyFont="1" applyFill="1" applyBorder="1" applyAlignment="1" applyProtection="1">
      <alignment vertical="center"/>
      <protection locked="0"/>
    </xf>
    <xf numFmtId="166" fontId="15" fillId="14" borderId="4" xfId="0" applyNumberFormat="1" applyFont="1" applyFill="1" applyBorder="1" applyAlignment="1" applyProtection="1">
      <alignment horizontal="center" vertical="center"/>
      <protection locked="0"/>
    </xf>
    <xf numFmtId="0" fontId="15" fillId="14" borderId="5" xfId="0" applyFont="1" applyFill="1" applyBorder="1" applyAlignment="1">
      <alignment horizontal="center" vertical="center"/>
    </xf>
    <xf numFmtId="0" fontId="15" fillId="14" borderId="1" xfId="0" applyFont="1" applyFill="1" applyBorder="1" applyAlignment="1" applyProtection="1">
      <alignment vertical="center"/>
      <protection locked="0"/>
    </xf>
    <xf numFmtId="0" fontId="8" fillId="14" borderId="0" xfId="0" applyFont="1" applyFill="1" applyAlignment="1">
      <alignment vertical="center"/>
    </xf>
    <xf numFmtId="165" fontId="8" fillId="14" borderId="1" xfId="0" applyNumberFormat="1" applyFont="1" applyFill="1" applyBorder="1" applyAlignment="1">
      <alignment horizontal="center" vertical="center"/>
    </xf>
    <xf numFmtId="14" fontId="8" fillId="14" borderId="1" xfId="0" applyNumberFormat="1" applyFont="1" applyFill="1" applyBorder="1" applyAlignment="1" applyProtection="1">
      <alignment horizontal="center" vertical="center"/>
      <protection locked="0"/>
    </xf>
    <xf numFmtId="0" fontId="8" fillId="14" borderId="1" xfId="0" applyFont="1" applyFill="1" applyBorder="1" applyAlignment="1">
      <alignment vertical="center"/>
    </xf>
    <xf numFmtId="0" fontId="8" fillId="14" borderId="1" xfId="0" applyFont="1" applyFill="1" applyBorder="1" applyAlignment="1">
      <alignment horizontal="center" vertical="center"/>
    </xf>
    <xf numFmtId="164" fontId="8" fillId="14" borderId="4" xfId="0" applyNumberFormat="1" applyFont="1" applyFill="1" applyBorder="1" applyAlignment="1" applyProtection="1">
      <alignment vertical="center"/>
      <protection locked="0"/>
    </xf>
    <xf numFmtId="166" fontId="8" fillId="14" borderId="8" xfId="0" applyNumberFormat="1" applyFont="1" applyFill="1" applyBorder="1" applyAlignment="1" applyProtection="1">
      <alignment horizontal="center" vertical="center"/>
      <protection locked="0"/>
    </xf>
    <xf numFmtId="0" fontId="8" fillId="14" borderId="9" xfId="0" applyFont="1" applyFill="1" applyBorder="1" applyAlignment="1">
      <alignment horizontal="center" vertical="center"/>
    </xf>
    <xf numFmtId="0" fontId="8" fillId="14" borderId="1" xfId="0" applyFont="1" applyFill="1" applyBorder="1" applyAlignment="1" applyProtection="1">
      <alignment vertical="center"/>
      <protection locked="0"/>
    </xf>
    <xf numFmtId="164" fontId="15" fillId="7" borderId="4" xfId="0" applyNumberFormat="1" applyFont="1" applyFill="1" applyBorder="1" applyAlignment="1" applyProtection="1">
      <alignment vertical="center"/>
      <protection locked="0"/>
    </xf>
    <xf numFmtId="166" fontId="15" fillId="7" borderId="4" xfId="0" applyNumberFormat="1" applyFont="1" applyFill="1" applyBorder="1" applyAlignment="1" applyProtection="1">
      <alignment horizontal="center" vertical="center"/>
      <protection locked="0"/>
    </xf>
    <xf numFmtId="0" fontId="15" fillId="7" borderId="5" xfId="0" applyFont="1" applyFill="1" applyBorder="1" applyAlignment="1">
      <alignment horizontal="center" vertical="center"/>
    </xf>
    <xf numFmtId="0" fontId="15" fillId="7" borderId="1" xfId="0" applyFont="1" applyFill="1" applyBorder="1" applyAlignment="1" applyProtection="1">
      <alignment vertical="center"/>
      <protection locked="0"/>
    </xf>
    <xf numFmtId="165" fontId="15" fillId="7" borderId="13" xfId="0" applyNumberFormat="1" applyFont="1" applyFill="1" applyBorder="1" applyAlignment="1">
      <alignment vertical="center"/>
    </xf>
    <xf numFmtId="0" fontId="3" fillId="7" borderId="4" xfId="0" applyNumberFormat="1" applyFont="1" applyFill="1" applyBorder="1" applyAlignment="1">
      <alignment horizontal="center" vertical="center"/>
    </xf>
    <xf numFmtId="165" fontId="3" fillId="7" borderId="13" xfId="0" applyNumberFormat="1" applyFont="1" applyFill="1" applyBorder="1" applyAlignment="1">
      <alignment vertical="center"/>
    </xf>
    <xf numFmtId="165" fontId="3" fillId="7" borderId="5" xfId="0" applyNumberFormat="1" applyFont="1" applyFill="1" applyBorder="1" applyAlignment="1">
      <alignment vertical="center"/>
    </xf>
    <xf numFmtId="0" fontId="15" fillId="0" borderId="5" xfId="0" applyFont="1" applyBorder="1" applyAlignment="1" applyProtection="1">
      <alignment vertical="center"/>
      <protection locked="0"/>
    </xf>
    <xf numFmtId="165" fontId="3" fillId="13" borderId="5" xfId="0" applyNumberFormat="1" applyFont="1" applyFill="1" applyBorder="1" applyAlignment="1">
      <alignment vertical="center"/>
    </xf>
    <xf numFmtId="0" fontId="3" fillId="13" borderId="1" xfId="0" applyNumberFormat="1" applyFont="1" applyFill="1" applyBorder="1" applyAlignment="1">
      <alignment horizontal="center" vertical="center"/>
    </xf>
    <xf numFmtId="165" fontId="15" fillId="13" borderId="1" xfId="0" applyNumberFormat="1" applyFont="1" applyFill="1" applyBorder="1" applyAlignment="1">
      <alignment vertical="center"/>
    </xf>
    <xf numFmtId="0" fontId="15" fillId="7" borderId="1" xfId="0" applyFont="1" applyFill="1" applyBorder="1" applyAlignment="1" applyProtection="1">
      <alignment horizontal="center" vertical="center"/>
      <protection locked="0"/>
    </xf>
    <xf numFmtId="0" fontId="15" fillId="13" borderId="5" xfId="0" applyFont="1" applyFill="1" applyBorder="1" applyAlignment="1">
      <alignment horizontal="center" vertical="center"/>
    </xf>
    <xf numFmtId="0" fontId="15" fillId="13" borderId="1" xfId="0" applyFont="1" applyFill="1" applyBorder="1" applyAlignment="1" applyProtection="1">
      <alignment vertical="center"/>
      <protection locked="0"/>
    </xf>
    <xf numFmtId="164" fontId="15" fillId="10" borderId="4" xfId="0" applyNumberFormat="1" applyFont="1" applyFill="1" applyBorder="1" applyAlignment="1" applyProtection="1">
      <alignment vertical="center"/>
      <protection locked="0"/>
    </xf>
    <xf numFmtId="0" fontId="8" fillId="10" borderId="0" xfId="0" applyFont="1" applyFill="1" applyAlignment="1">
      <alignment vertical="center"/>
    </xf>
    <xf numFmtId="165" fontId="15" fillId="13" borderId="1" xfId="0" applyNumberFormat="1" applyFont="1" applyFill="1" applyBorder="1" applyAlignment="1">
      <alignment horizontal="center" vertical="center"/>
    </xf>
    <xf numFmtId="0" fontId="15" fillId="13" borderId="1" xfId="0" applyFont="1" applyFill="1" applyBorder="1" applyAlignment="1" applyProtection="1">
      <alignment horizontal="center" vertical="center"/>
      <protection locked="0"/>
    </xf>
    <xf numFmtId="0" fontId="15" fillId="13" borderId="1" xfId="0" applyFont="1" applyFill="1" applyBorder="1" applyAlignment="1">
      <alignment horizontal="center" vertical="center"/>
    </xf>
    <xf numFmtId="0" fontId="3" fillId="7" borderId="1" xfId="0" applyNumberFormat="1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8" fillId="0" borderId="4" xfId="0" applyFont="1" applyBorder="1" applyAlignment="1">
      <alignment horizontal="left" vertical="center" indent="4"/>
    </xf>
    <xf numFmtId="0" fontId="8" fillId="0" borderId="13" xfId="0" applyFont="1" applyBorder="1" applyAlignment="1">
      <alignment horizontal="left" vertical="center" indent="4"/>
    </xf>
    <xf numFmtId="0" fontId="2" fillId="11" borderId="1" xfId="0" applyFont="1" applyFill="1" applyBorder="1" applyAlignment="1">
      <alignment horizontal="center" vertical="center"/>
    </xf>
    <xf numFmtId="0" fontId="2" fillId="9" borderId="1" xfId="0" applyFont="1" applyFill="1" applyBorder="1" applyAlignment="1">
      <alignment horizontal="center" vertical="center"/>
    </xf>
    <xf numFmtId="164" fontId="2" fillId="11" borderId="4" xfId="0" applyNumberFormat="1" applyFont="1" applyFill="1" applyBorder="1" applyAlignment="1">
      <alignment horizontal="right" vertical="center"/>
    </xf>
    <xf numFmtId="164" fontId="2" fillId="11" borderId="5" xfId="0" applyNumberFormat="1" applyFont="1" applyFill="1" applyBorder="1" applyAlignment="1">
      <alignment horizontal="right" vertical="center"/>
    </xf>
    <xf numFmtId="164" fontId="2" fillId="9" borderId="4" xfId="0" applyNumberFormat="1" applyFont="1" applyFill="1" applyBorder="1" applyAlignment="1">
      <alignment horizontal="right" vertical="center"/>
    </xf>
    <xf numFmtId="164" fontId="2" fillId="9" borderId="5" xfId="0" applyNumberFormat="1" applyFont="1" applyFill="1" applyBorder="1" applyAlignment="1">
      <alignment horizontal="right" vertical="center"/>
    </xf>
    <xf numFmtId="164" fontId="8" fillId="0" borderId="4" xfId="0" applyNumberFormat="1" applyFont="1" applyBorder="1" applyAlignment="1">
      <alignment horizontal="right" vertical="center"/>
    </xf>
    <xf numFmtId="164" fontId="8" fillId="0" borderId="5" xfId="0" applyNumberFormat="1" applyFont="1" applyBorder="1" applyAlignment="1">
      <alignment horizontal="right" vertical="center"/>
    </xf>
    <xf numFmtId="0" fontId="2" fillId="9" borderId="4" xfId="0" applyFont="1" applyFill="1" applyBorder="1" applyAlignment="1">
      <alignment horizontal="center" vertical="center"/>
    </xf>
    <xf numFmtId="0" fontId="2" fillId="9" borderId="13" xfId="0" applyFont="1" applyFill="1" applyBorder="1" applyAlignment="1">
      <alignment horizontal="center" vertical="center"/>
    </xf>
    <xf numFmtId="0" fontId="2" fillId="9" borderId="5" xfId="0" applyFont="1" applyFill="1" applyBorder="1" applyAlignment="1">
      <alignment horizontal="center" vertical="center"/>
    </xf>
    <xf numFmtId="0" fontId="3" fillId="9" borderId="1" xfId="0" applyFont="1" applyFill="1" applyBorder="1" applyAlignment="1">
      <alignment horizontal="center" vertical="center"/>
    </xf>
    <xf numFmtId="0" fontId="3" fillId="9" borderId="4" xfId="0" applyFont="1" applyFill="1" applyBorder="1" applyAlignment="1">
      <alignment horizontal="center" vertical="center"/>
    </xf>
    <xf numFmtId="0" fontId="3" fillId="9" borderId="13" xfId="0" applyFont="1" applyFill="1" applyBorder="1" applyAlignment="1">
      <alignment horizontal="center" vertical="center"/>
    </xf>
    <xf numFmtId="0" fontId="3" fillId="9" borderId="5" xfId="0" applyFont="1" applyFill="1" applyBorder="1" applyAlignment="1">
      <alignment horizontal="center" vertical="center"/>
    </xf>
    <xf numFmtId="0" fontId="3" fillId="9" borderId="4" xfId="0" applyFont="1" applyFill="1" applyBorder="1" applyAlignment="1">
      <alignment horizontal="center" vertical="center" wrapText="1"/>
    </xf>
    <xf numFmtId="0" fontId="3" fillId="9" borderId="13" xfId="0" applyFont="1" applyFill="1" applyBorder="1" applyAlignment="1">
      <alignment horizontal="center" vertical="center" wrapText="1"/>
    </xf>
    <xf numFmtId="0" fontId="2" fillId="9" borderId="13" xfId="0" applyFont="1" applyFill="1" applyBorder="1" applyAlignment="1">
      <alignment horizontal="center" vertical="center" wrapText="1"/>
    </xf>
    <xf numFmtId="0" fontId="2" fillId="9" borderId="5" xfId="0" applyFont="1" applyFill="1" applyBorder="1" applyAlignment="1">
      <alignment horizontal="center" vertical="center" wrapText="1"/>
    </xf>
    <xf numFmtId="0" fontId="3" fillId="9" borderId="3" xfId="0" applyFont="1" applyFill="1" applyBorder="1" applyAlignment="1">
      <alignment horizontal="center" vertical="center" wrapText="1"/>
    </xf>
    <xf numFmtId="0" fontId="3" fillId="9" borderId="6" xfId="0" applyFont="1" applyFill="1" applyBorder="1" applyAlignment="1">
      <alignment horizontal="center" vertical="center" wrapText="1"/>
    </xf>
    <xf numFmtId="0" fontId="2" fillId="9" borderId="3" xfId="0" applyFont="1" applyFill="1" applyBorder="1" applyAlignment="1">
      <alignment horizontal="center" vertical="center"/>
    </xf>
    <xf numFmtId="0" fontId="2" fillId="9" borderId="6" xfId="0" applyFont="1" applyFill="1" applyBorder="1" applyAlignment="1">
      <alignment horizontal="center" vertical="center"/>
    </xf>
  </cellXfs>
  <cellStyles count="1">
    <cellStyle name="Обычный" xfId="0" builtinId="0"/>
  </cellStyles>
  <dxfs count="6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alignment vertical="center" readingOrder="0"/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alignment vertical="center" readingOrder="0"/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alignment vertical="center" readingOrder="0"/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numFmt numFmtId="19" formatCode="dd/mm/yyyy"/>
    </dxf>
    <dxf>
      <numFmt numFmtId="19" formatCode="dd/mm/yyyy"/>
    </dxf>
  </dxfs>
  <tableStyles count="0" defaultTableStyle="TableStyleMedium9" defaultPivotStyle="PivotStyleLight16"/>
  <colors>
    <mruColors>
      <color rgb="FFFFE48F"/>
      <color rgb="FFC828B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4_&#1054;&#1073;&#1084;&#1077;&#1085;&#1085;&#1080;&#1082;/&#1044;&#1050;&#1047;/&#1044;&#1050;&#1047;%20&#1052;&#1077;&#1085;&#1077;&#1076;&#1078;&#1077;&#1088;&#1086;&#1074;%20(&#1053;&#1054;&#1042;&#1067;&#1049;)%20&#1085;&#1072;%2002_05_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онтрАгенты"/>
      <sheetName val="Контраг"/>
      <sheetName val="Спарав"/>
      <sheetName val="СвДат2.1"/>
      <sheetName val="ДКЗ_ Данные"/>
      <sheetName val="Отч_2"/>
      <sheetName val="Отч_3"/>
      <sheetName val="Лист1"/>
    </sheetNames>
    <sheetDataSet>
      <sheetData sheetId="0" refreshError="1"/>
      <sheetData sheetId="1" refreshError="1">
        <row r="15">
          <cell r="A15">
            <v>1</v>
          </cell>
          <cell r="B15">
            <v>2</v>
          </cell>
          <cell r="C15">
            <v>3</v>
          </cell>
          <cell r="D15">
            <v>4</v>
          </cell>
          <cell r="E15">
            <v>5</v>
          </cell>
        </row>
        <row r="16">
          <cell r="A16">
            <v>11</v>
          </cell>
          <cell r="B16" t="str">
            <v>1001 КРЕПЕЖ ООО</v>
          </cell>
          <cell r="C16" t="str">
            <v>7723889433</v>
          </cell>
          <cell r="D16" t="str">
            <v>ООО "1001 КРЕПЕЖ"</v>
          </cell>
        </row>
        <row r="17">
          <cell r="A17">
            <v>12</v>
          </cell>
          <cell r="B17" t="str">
            <v>1015 ЗРВТИ АО</v>
          </cell>
          <cell r="C17" t="str">
            <v>6646015316</v>
          </cell>
          <cell r="D17" t="str">
            <v>АО "1015 ЗРВТИ"</v>
          </cell>
          <cell r="E17" t="str">
            <v>ЗМК</v>
          </cell>
        </row>
        <row r="18">
          <cell r="A18">
            <v>13</v>
          </cell>
          <cell r="B18" t="str">
            <v>192 ЦЗЖТ АО</v>
          </cell>
          <cell r="C18" t="str">
            <v>3233502418</v>
          </cell>
          <cell r="D18" t="str">
            <v>АО "192 ЦЗЖТ"</v>
          </cell>
          <cell r="E18" t="str">
            <v>Стр</v>
          </cell>
        </row>
        <row r="19">
          <cell r="A19">
            <v>14</v>
          </cell>
          <cell r="B19" t="str">
            <v>6154082452</v>
          </cell>
          <cell r="C19" t="str">
            <v>6154082452</v>
          </cell>
          <cell r="D19" t="str">
            <v>ООО ТПК "МЕТИЗНЫЙ АЛЬЯНС"</v>
          </cell>
          <cell r="E19" t="str">
            <v>Стр</v>
          </cell>
        </row>
        <row r="20">
          <cell r="A20">
            <v>15</v>
          </cell>
          <cell r="B20" t="str">
            <v>7703536408</v>
          </cell>
          <cell r="C20" t="str">
            <v>7703536408</v>
          </cell>
          <cell r="D20" t="str">
            <v>ООО "ИНТЕРЭНЕРГО"</v>
          </cell>
          <cell r="E20" t="str">
            <v>Стр</v>
          </cell>
        </row>
        <row r="21">
          <cell r="A21">
            <v>16</v>
          </cell>
          <cell r="B21" t="str">
            <v>82 СРЗ АО</v>
          </cell>
          <cell r="C21" t="str">
            <v>5110002842</v>
          </cell>
          <cell r="D21" t="str">
            <v>АО "82 СРЗ"</v>
          </cell>
          <cell r="E21" t="str">
            <v>Стр</v>
          </cell>
        </row>
        <row r="22">
          <cell r="A22">
            <v>17</v>
          </cell>
          <cell r="B22" t="str">
            <v>AГA Урал ООО</v>
          </cell>
          <cell r="C22" t="str">
            <v>6670388125</v>
          </cell>
          <cell r="D22" t="str">
            <v>ООО "AГA Урал"</v>
          </cell>
          <cell r="E22" t="str">
            <v>Стр</v>
          </cell>
        </row>
        <row r="23">
          <cell r="A23">
            <v>18</v>
          </cell>
          <cell r="B23" t="str">
            <v>АВ-СЕРВИС ООО</v>
          </cell>
          <cell r="C23" t="str">
            <v>6670478604</v>
          </cell>
          <cell r="D23" t="str">
            <v>ООО "АВ-СЕРВИС"</v>
          </cell>
          <cell r="E23" t="str">
            <v>Стр</v>
          </cell>
        </row>
        <row r="24">
          <cell r="A24">
            <v>19</v>
          </cell>
          <cell r="B24" t="str">
            <v>АВТ-УРАЛ ООО</v>
          </cell>
          <cell r="C24" t="str">
            <v>6615011311</v>
          </cell>
          <cell r="D24" t="str">
            <v>ООО "АВТ-УРАЛ"</v>
          </cell>
          <cell r="E24" t="str">
            <v>Стр</v>
          </cell>
        </row>
        <row r="25">
          <cell r="A25">
            <v>20</v>
          </cell>
          <cell r="B25" t="str">
            <v>АВТОБАН-ЮГ ООО</v>
          </cell>
          <cell r="C25" t="str">
            <v>6679053451</v>
          </cell>
          <cell r="D25" t="str">
            <v>ООО "АВТОБАН-ЮГ"</v>
          </cell>
          <cell r="E25" t="str">
            <v>Стр</v>
          </cell>
        </row>
        <row r="26">
          <cell r="A26">
            <v>21</v>
          </cell>
          <cell r="B26" t="str">
            <v>АВТОПАРТНЕР ООО</v>
          </cell>
          <cell r="C26" t="str">
            <v>6623126027</v>
          </cell>
          <cell r="D26" t="str">
            <v>ООО "АВТОПАРТНЕР"</v>
          </cell>
          <cell r="E26" t="str">
            <v>Стр</v>
          </cell>
        </row>
        <row r="27">
          <cell r="A27">
            <v>22</v>
          </cell>
          <cell r="B27" t="str">
            <v>АВТОТРАНСГРУЗ ООО</v>
          </cell>
          <cell r="C27" t="str">
            <v>6623123192</v>
          </cell>
          <cell r="D27" t="str">
            <v>ООО "АВТОТРАНСГРУЗ"</v>
          </cell>
          <cell r="E27" t="str">
            <v>Стр</v>
          </cell>
        </row>
        <row r="28">
          <cell r="A28">
            <v>23</v>
          </cell>
          <cell r="B28" t="str">
            <v>АВТОТРАНССЕРВИС ООО</v>
          </cell>
          <cell r="C28" t="str">
            <v>6623093780</v>
          </cell>
          <cell r="D28" t="str">
            <v>ООО "АВТОТРАНССЕРВИС"</v>
          </cell>
          <cell r="E28" t="str">
            <v>Стр</v>
          </cell>
        </row>
        <row r="29">
          <cell r="A29">
            <v>24</v>
          </cell>
          <cell r="B29" t="str">
            <v>АГАТА ООО ПКФ</v>
          </cell>
          <cell r="C29" t="str">
            <v>4502022774</v>
          </cell>
          <cell r="D29" t="str">
            <v>ООО ПКФ "АГАТА"</v>
          </cell>
          <cell r="E29" t="str">
            <v>Стр</v>
          </cell>
        </row>
        <row r="30">
          <cell r="A30">
            <v>25</v>
          </cell>
          <cell r="B30" t="str">
            <v>АДМИНИСТРАЦИЯ ОСИНСКОГО ГОРОДСКОГО ОКРУГА</v>
          </cell>
          <cell r="C30" t="str">
            <v>5959003902</v>
          </cell>
          <cell r="D30" t="str">
            <v>АДМИНИСТРАЦИЯ ОСИНСКОГО ГОРОДСКОГО ОКРУГА</v>
          </cell>
          <cell r="E30" t="str">
            <v>Стр</v>
          </cell>
        </row>
        <row r="31">
          <cell r="A31">
            <v>26</v>
          </cell>
          <cell r="B31" t="str">
            <v>АИБ ООО</v>
          </cell>
          <cell r="C31" t="str">
            <v>6685145340</v>
          </cell>
          <cell r="D31" t="str">
            <v>ООО "АИБ"</v>
          </cell>
          <cell r="E31" t="str">
            <v>Стр</v>
          </cell>
        </row>
        <row r="32">
          <cell r="A32">
            <v>27</v>
          </cell>
          <cell r="B32" t="str">
            <v>АКВАТОРИЯ-НТ ООО</v>
          </cell>
          <cell r="C32" t="str">
            <v>6623114832</v>
          </cell>
          <cell r="D32" t="str">
            <v>ООО "АКВАТОРИЯ-НТ"</v>
          </cell>
          <cell r="E32" t="str">
            <v>Хол</v>
          </cell>
        </row>
        <row r="33">
          <cell r="A33">
            <v>28</v>
          </cell>
          <cell r="B33" t="str">
            <v>АКМАШ-ХОЛДИНГ ООО</v>
          </cell>
          <cell r="C33" t="str">
            <v>4346019267</v>
          </cell>
          <cell r="D33" t="str">
            <v>ООО "АКМАШ-ХОЛДИНГ"</v>
          </cell>
          <cell r="E33" t="str">
            <v>Мун</v>
          </cell>
        </row>
        <row r="34">
          <cell r="A34">
            <v>29</v>
          </cell>
          <cell r="B34" t="str">
            <v>АКРОНД ЗАО</v>
          </cell>
          <cell r="C34" t="str">
            <v>6662076901</v>
          </cell>
          <cell r="D34" t="str">
            <v>Закрытое АО "АКРОНД"</v>
          </cell>
          <cell r="E34" t="str">
            <v>Прч</v>
          </cell>
        </row>
        <row r="35">
          <cell r="A35">
            <v>30</v>
          </cell>
          <cell r="B35" t="str">
            <v>АКРОС ООО</v>
          </cell>
          <cell r="C35" t="str">
            <v>6685125129</v>
          </cell>
          <cell r="D35" t="str">
            <v>ООО "АКРОС"</v>
          </cell>
          <cell r="E35" t="str">
            <v>ЗМК</v>
          </cell>
        </row>
        <row r="36">
          <cell r="A36">
            <v>31</v>
          </cell>
          <cell r="B36" t="str">
            <v>АКТИОН-ПРЕСС ООО</v>
          </cell>
          <cell r="C36" t="str">
            <v>7702272022</v>
          </cell>
          <cell r="D36" t="str">
            <v>ООО "АКТИОН-ПРЕСС"</v>
          </cell>
          <cell r="E36" t="str">
            <v>ЗМК</v>
          </cell>
        </row>
        <row r="37">
          <cell r="A37">
            <v>32</v>
          </cell>
          <cell r="B37" t="str">
            <v>Акционерное общество "Камский металлургический комбинат "ТЭМПО"</v>
          </cell>
          <cell r="C37" t="str">
            <v>1650239253</v>
          </cell>
          <cell r="D37" t="str">
            <v>АО "Камский металлургический комбинат "ТЭМПО"</v>
          </cell>
          <cell r="E37" t="str">
            <v>ЗМК</v>
          </cell>
        </row>
        <row r="38">
          <cell r="A38">
            <v>33</v>
          </cell>
          <cell r="B38" t="str">
            <v>АКЦИОНЕРНОЕ ОБЩЕСТВО "СЕВЕРСКИЙ ТРУБНЫЙ ЗАВОД"</v>
          </cell>
          <cell r="D38" t="str">
            <v>АО "СЕВЕРСКИЙ ТРУБНЫЙ ЗАВОД"</v>
          </cell>
          <cell r="E38" t="str">
            <v>ЗМК</v>
          </cell>
        </row>
        <row r="39">
          <cell r="A39">
            <v>34</v>
          </cell>
          <cell r="B39" t="str">
            <v>Акционерное общество "Северсталь Стальные Решения"</v>
          </cell>
          <cell r="C39" t="str">
            <v>3524012143</v>
          </cell>
          <cell r="D39" t="str">
            <v>АО "Северсталь Стальные Решения"</v>
          </cell>
          <cell r="E39" t="str">
            <v>ЗМК</v>
          </cell>
        </row>
        <row r="40">
          <cell r="A40">
            <v>35</v>
          </cell>
          <cell r="B40" t="str">
            <v>Акционерное общество "Сталепромышленная компания"</v>
          </cell>
          <cell r="C40" t="str">
            <v>6671197148</v>
          </cell>
          <cell r="D40" t="str">
            <v>АО "Сталепромышленная компания"</v>
          </cell>
          <cell r="E40" t="str">
            <v>ЗМК</v>
          </cell>
        </row>
        <row r="41">
          <cell r="A41">
            <v>36</v>
          </cell>
          <cell r="B41" t="str">
            <v>Акционерное общество "Уральский завод гражданской авиации"</v>
          </cell>
          <cell r="C41" t="str">
            <v>6664013640</v>
          </cell>
          <cell r="D41" t="str">
            <v>АО "Уральский завод гражданской авиации"</v>
          </cell>
          <cell r="E41" t="str">
            <v>ЗМК</v>
          </cell>
        </row>
        <row r="42">
          <cell r="A42">
            <v>37</v>
          </cell>
          <cell r="B42" t="str">
            <v>Акционерное общество «ВИЕР Групп»</v>
          </cell>
          <cell r="C42" t="str">
            <v>7731475309</v>
          </cell>
          <cell r="D42" t="str">
            <v>АО «ВИЕР Групп»</v>
          </cell>
          <cell r="E42" t="str">
            <v>ЗМК</v>
          </cell>
        </row>
        <row r="43">
          <cell r="A43">
            <v>38</v>
          </cell>
          <cell r="B43" t="str">
            <v>Акционерное общество «Предприятие «ТрубоПластКомплект»</v>
          </cell>
          <cell r="C43" t="str">
            <v>6662112290</v>
          </cell>
          <cell r="D43" t="str">
            <v>АО «Предприятие «ТрубоПластКомплект»</v>
          </cell>
          <cell r="E43" t="str">
            <v>ЗМК</v>
          </cell>
        </row>
        <row r="44">
          <cell r="A44">
            <v>39</v>
          </cell>
          <cell r="B44" t="str">
            <v>Акционерное Общество «Уралгидромаш» (АО «УГМ»)</v>
          </cell>
          <cell r="C44" t="str">
            <v>6652028306</v>
          </cell>
          <cell r="D44" t="str">
            <v>АО «Уралгидромаш» (АО «УГМ»)</v>
          </cell>
          <cell r="E44" t="str">
            <v>ЗМК</v>
          </cell>
        </row>
        <row r="45">
          <cell r="A45">
            <v>40</v>
          </cell>
          <cell r="B45" t="str">
            <v>Акционерное общество «Уральский капитал» (АО «Уральский капитал»)</v>
          </cell>
          <cell r="C45" t="str">
            <v>6658499848</v>
          </cell>
          <cell r="D45" t="str">
            <v>АО «Уральский капитал» (АО «Уральский капитал»)</v>
          </cell>
          <cell r="E45" t="str">
            <v>ЗМК</v>
          </cell>
        </row>
        <row r="46">
          <cell r="A46">
            <v>41</v>
          </cell>
          <cell r="B46" t="str">
            <v>Акционерное общество Учалинский горно-обогатительный комбинат</v>
          </cell>
          <cell r="C46" t="str">
            <v>0270007455</v>
          </cell>
          <cell r="D46" t="str">
            <v>АО Учалинский горно-обогатительный комбинат</v>
          </cell>
          <cell r="E46" t="str">
            <v>ЗМК</v>
          </cell>
        </row>
        <row r="47">
          <cell r="A47">
            <v>42</v>
          </cell>
          <cell r="B47" t="str">
            <v>АЛАЯКОВ РУСТАМ ВАДИМОВИЧ</v>
          </cell>
          <cell r="C47" t="str">
            <v>021600874904</v>
          </cell>
          <cell r="D47" t="str">
            <v>АЛАЯКОВ РУСТАМ ВАДИМОВИЧ</v>
          </cell>
          <cell r="E47" t="str">
            <v>ЗМК</v>
          </cell>
        </row>
        <row r="48">
          <cell r="A48">
            <v>43</v>
          </cell>
          <cell r="B48" t="str">
            <v>Алексеев Александр Александрович</v>
          </cell>
          <cell r="C48" t="str">
            <v>210101896498</v>
          </cell>
          <cell r="D48" t="str">
            <v>ИП Алексеев Александр Александрович</v>
          </cell>
          <cell r="E48" t="str">
            <v>ИП</v>
          </cell>
        </row>
        <row r="49">
          <cell r="A49">
            <v>44</v>
          </cell>
          <cell r="B49" t="str">
            <v>АЛПАН ООО</v>
          </cell>
          <cell r="C49" t="str">
            <v>5404330003</v>
          </cell>
          <cell r="D49" t="str">
            <v>ООО "АЛПАН"</v>
          </cell>
          <cell r="E49" t="str">
            <v>Физ</v>
          </cell>
        </row>
        <row r="50">
          <cell r="A50">
            <v>45</v>
          </cell>
          <cell r="B50" t="str">
            <v>АЛТЕРВИА ООО</v>
          </cell>
          <cell r="C50" t="str">
            <v>7722769366</v>
          </cell>
          <cell r="D50" t="str">
            <v>ООО "АЛТЕРВИА"</v>
          </cell>
          <cell r="E50" t="str">
            <v>Хол</v>
          </cell>
        </row>
        <row r="51">
          <cell r="A51">
            <v>46</v>
          </cell>
          <cell r="B51" t="str">
            <v>АЛЬФА-СЕРВИС ООО</v>
          </cell>
          <cell r="C51" t="str">
            <v>6623098933</v>
          </cell>
          <cell r="D51" t="str">
            <v>ООО "АЛЬФА-СЕРВИС"</v>
          </cell>
          <cell r="E51" t="str">
            <v>Мун</v>
          </cell>
        </row>
        <row r="52">
          <cell r="A52">
            <v>47</v>
          </cell>
          <cell r="B52" t="str">
            <v>АЛЬФАГРУПП ООО</v>
          </cell>
          <cell r="C52" t="str">
            <v>6658532848</v>
          </cell>
          <cell r="D52" t="str">
            <v>ООО "АЛЬФАГРУПП"</v>
          </cell>
          <cell r="E52" t="str">
            <v>Прч</v>
          </cell>
        </row>
        <row r="53">
          <cell r="A53">
            <v>48</v>
          </cell>
          <cell r="B53" t="str">
            <v>АЛЬФАИНКОМ ООО</v>
          </cell>
          <cell r="C53" t="str">
            <v>6679124504</v>
          </cell>
          <cell r="D53" t="str">
            <v>ООО "АЛЬФАИНКОМ"</v>
          </cell>
          <cell r="E53" t="str">
            <v>ЗМК</v>
          </cell>
        </row>
        <row r="54">
          <cell r="A54">
            <v>49</v>
          </cell>
          <cell r="B54" t="str">
            <v>АЛЬЯНС СТРОЙ ООО</v>
          </cell>
          <cell r="C54" t="str">
            <v>7806464949</v>
          </cell>
          <cell r="D54" t="str">
            <v>ООО "АЛЬЯНС СТРОЙ"</v>
          </cell>
          <cell r="E54" t="str">
            <v>Стр</v>
          </cell>
        </row>
        <row r="55">
          <cell r="A55">
            <v>50</v>
          </cell>
          <cell r="B55" t="str">
            <v>АМЕТИСТ ООО</v>
          </cell>
          <cell r="C55" t="str">
            <v>6623130143</v>
          </cell>
          <cell r="D55" t="str">
            <v>ООО "АМЕТИСТ"</v>
          </cell>
          <cell r="E55" t="str">
            <v>ЗаК</v>
          </cell>
        </row>
        <row r="56">
          <cell r="A56">
            <v>51</v>
          </cell>
          <cell r="B56" t="str">
            <v>АНВАТРЕЙД ООО</v>
          </cell>
          <cell r="C56" t="str">
            <v>7743717760</v>
          </cell>
          <cell r="D56" t="str">
            <v>ООО "АНВАТРЕЙД"</v>
          </cell>
          <cell r="E56" t="str">
            <v>Трд</v>
          </cell>
        </row>
        <row r="57">
          <cell r="A57">
            <v>52</v>
          </cell>
          <cell r="B57" t="str">
            <v>АНТОЛЛ ООО</v>
          </cell>
          <cell r="C57" t="str">
            <v>6671338991</v>
          </cell>
          <cell r="D57" t="str">
            <v>ООО "АНТОЛЛ"</v>
          </cell>
          <cell r="E57" t="str">
            <v>ИП</v>
          </cell>
        </row>
        <row r="58">
          <cell r="A58">
            <v>53</v>
          </cell>
          <cell r="B58" t="str">
            <v>АНЭП ООО</v>
          </cell>
          <cell r="C58" t="str">
            <v>6678022740</v>
          </cell>
          <cell r="D58" t="str">
            <v>ООО "АНЭП"</v>
          </cell>
          <cell r="E58" t="str">
            <v>Физ</v>
          </cell>
        </row>
        <row r="59">
          <cell r="A59">
            <v>54</v>
          </cell>
          <cell r="B59" t="str">
            <v>АО "Верещагинский ПРМЗ "Ремпутьмаш"</v>
          </cell>
          <cell r="C59" t="str">
            <v>5933003898</v>
          </cell>
          <cell r="D59" t="str">
            <v>АО "Верещагинский ПРМЗ "Ремпутьмаш"</v>
          </cell>
          <cell r="E59" t="str">
            <v>Хол</v>
          </cell>
        </row>
        <row r="60">
          <cell r="A60">
            <v>55</v>
          </cell>
          <cell r="B60" t="str">
            <v>АО "Верхнекамская Калийная Компания"</v>
          </cell>
          <cell r="C60" t="str">
            <v>7704799946</v>
          </cell>
          <cell r="D60" t="str">
            <v>АО "Верхнекамская Калийная Компания"</v>
          </cell>
          <cell r="E60" t="str">
            <v>Мун</v>
          </cell>
        </row>
        <row r="61">
          <cell r="A61">
            <v>56</v>
          </cell>
          <cell r="B61" t="str">
            <v>АО "Воентелеком"</v>
          </cell>
          <cell r="C61" t="str">
            <v>7718766718</v>
          </cell>
          <cell r="D61" t="str">
            <v>АО "Воентелеком"</v>
          </cell>
          <cell r="E61" t="str">
            <v>Прч</v>
          </cell>
        </row>
        <row r="62">
          <cell r="A62">
            <v>57</v>
          </cell>
          <cell r="B62" t="str">
            <v>АО "ЗОК"</v>
          </cell>
          <cell r="C62" t="str">
            <v>4502000516</v>
          </cell>
          <cell r="D62" t="str">
            <v>АО "ЗОК"</v>
          </cell>
          <cell r="E62" t="str">
            <v>ЗМК</v>
          </cell>
        </row>
        <row r="63">
          <cell r="A63">
            <v>58</v>
          </cell>
          <cell r="B63" t="str">
            <v>АО "Интертехэлектро"</v>
          </cell>
          <cell r="C63" t="str">
            <v>7701262328</v>
          </cell>
          <cell r="D63" t="str">
            <v>АО "Интертехэлектро"</v>
          </cell>
          <cell r="E63" t="str">
            <v>Стр</v>
          </cell>
        </row>
        <row r="64">
          <cell r="A64">
            <v>59</v>
          </cell>
          <cell r="B64" t="str">
            <v>АО "Канашский завод резцов"</v>
          </cell>
          <cell r="C64" t="str">
            <v>2123000371</v>
          </cell>
          <cell r="D64" t="str">
            <v>АО "Канашский завод резцов"</v>
          </cell>
          <cell r="E64" t="str">
            <v>ЗаК</v>
          </cell>
        </row>
        <row r="65">
          <cell r="A65">
            <v>60</v>
          </cell>
          <cell r="B65" t="str">
            <v>АО "КОРПОРАЦИЯ "ФАЗОТРОН-НИИР"</v>
          </cell>
          <cell r="C65" t="str">
            <v>7710037914</v>
          </cell>
          <cell r="D65" t="str">
            <v>АО "КОРПОРАЦИЯ "ФАЗОТРОН-НИИР"</v>
          </cell>
          <cell r="E65" t="str">
            <v>Трд</v>
          </cell>
        </row>
        <row r="66">
          <cell r="A66">
            <v>61</v>
          </cell>
          <cell r="B66" t="str">
            <v>АО "РЕМТЕХКОМПЛЕКТ"</v>
          </cell>
          <cell r="C66" t="str">
            <v>6674120898</v>
          </cell>
          <cell r="D66" t="str">
            <v>АО "РЕМТЕХКОМПЛЕКТ"</v>
          </cell>
          <cell r="E66" t="str">
            <v>ИП</v>
          </cell>
        </row>
        <row r="67">
          <cell r="A67">
            <v>62</v>
          </cell>
          <cell r="B67" t="str">
            <v>АО "РЖДСТРОЙ"</v>
          </cell>
          <cell r="C67" t="str">
            <v>7708587205</v>
          </cell>
          <cell r="D67" t="str">
            <v>АО "РЖДСТРОЙ"</v>
          </cell>
          <cell r="E67" t="str">
            <v>Физ</v>
          </cell>
        </row>
        <row r="68">
          <cell r="A68">
            <v>63</v>
          </cell>
          <cell r="B68" t="str">
            <v>АО "ТРЕСТ ГИДРОМОНТАЖ"</v>
          </cell>
          <cell r="C68" t="str">
            <v>7734047608</v>
          </cell>
          <cell r="D68" t="str">
            <v>АО "ТРЕСТ ГИДРОМОНТАЖ"</v>
          </cell>
          <cell r="E68" t="str">
            <v>Хол</v>
          </cell>
        </row>
        <row r="69">
          <cell r="A69">
            <v>64</v>
          </cell>
          <cell r="B69" t="str">
            <v>АО "Хилти Дистрибьюшн ЛТД"</v>
          </cell>
          <cell r="C69" t="str">
            <v>7710050305</v>
          </cell>
          <cell r="D69" t="str">
            <v>АО "Хилти Дистрибьюшн ЛТД"</v>
          </cell>
          <cell r="E69" t="str">
            <v>Мун</v>
          </cell>
        </row>
        <row r="70">
          <cell r="A70">
            <v>65</v>
          </cell>
          <cell r="B70" t="str">
            <v>АО "Химпродукция"</v>
          </cell>
          <cell r="C70" t="str">
            <v>6660005327</v>
          </cell>
          <cell r="D70" t="str">
            <v>АО "Химпродукция"</v>
          </cell>
          <cell r="E70" t="str">
            <v>Прч</v>
          </cell>
        </row>
        <row r="71">
          <cell r="A71">
            <v>66</v>
          </cell>
          <cell r="B71" t="str">
            <v>АО «Почта России»</v>
          </cell>
          <cell r="C71" t="str">
            <v>7724490000</v>
          </cell>
          <cell r="D71" t="str">
            <v>АО «Почта России»</v>
          </cell>
          <cell r="E71" t="str">
            <v>ЗМК</v>
          </cell>
        </row>
        <row r="72">
          <cell r="A72">
            <v>67</v>
          </cell>
          <cell r="B72" t="str">
            <v>АО «Уралгидромедь»</v>
          </cell>
          <cell r="C72" t="str">
            <v>6626002037</v>
          </cell>
          <cell r="D72" t="str">
            <v>АО «Уралгидромедь»</v>
          </cell>
          <cell r="E72" t="str">
            <v>Стр</v>
          </cell>
        </row>
        <row r="73">
          <cell r="A73">
            <v>68</v>
          </cell>
          <cell r="B73" t="str">
            <v>АО КОНАР</v>
          </cell>
          <cell r="C73" t="str">
            <v>7451064592</v>
          </cell>
          <cell r="D73" t="str">
            <v>АО  "КОНАР"</v>
          </cell>
          <cell r="E73" t="str">
            <v>ЗаК</v>
          </cell>
        </row>
        <row r="74">
          <cell r="A74">
            <v>69</v>
          </cell>
          <cell r="B74" t="str">
            <v>АО ПО "УРАЛЭНЕРГОМОНТАЖ"</v>
          </cell>
          <cell r="C74" t="str">
            <v>6659056609</v>
          </cell>
          <cell r="D74" t="str">
            <v>АО ПО "УРАЛЭНЕРГОМОНТАЖ"</v>
          </cell>
          <cell r="E74" t="str">
            <v>Трд</v>
          </cell>
        </row>
        <row r="75">
          <cell r="A75">
            <v>70</v>
          </cell>
          <cell r="B75" t="str">
            <v>АООТ Талицкое РТП</v>
          </cell>
          <cell r="C75" t="str">
            <v>6654001606</v>
          </cell>
          <cell r="D75" t="str">
            <v>АООТ "Талицкое РТП"</v>
          </cell>
          <cell r="E75" t="str">
            <v>ИП</v>
          </cell>
        </row>
        <row r="76">
          <cell r="A76">
            <v>71</v>
          </cell>
          <cell r="B76" t="str">
            <v>АРАМИЛЬДОРСТРОЙКОМПЛЕКТ ООО</v>
          </cell>
          <cell r="C76" t="str">
            <v>6652001520</v>
          </cell>
          <cell r="D76" t="str">
            <v>ООО "АРАМИЛЬДОРСТРОЙКОМПЛЕКТ"</v>
          </cell>
          <cell r="E76" t="str">
            <v>Физ</v>
          </cell>
        </row>
        <row r="77">
          <cell r="A77">
            <v>72</v>
          </cell>
          <cell r="B77" t="str">
            <v>АРМАДА ООО</v>
          </cell>
          <cell r="C77" t="str">
            <v>6679093327</v>
          </cell>
          <cell r="D77" t="str">
            <v>ООО "АРМАДА"</v>
          </cell>
          <cell r="E77" t="str">
            <v>Хол</v>
          </cell>
        </row>
        <row r="78">
          <cell r="A78">
            <v>73</v>
          </cell>
          <cell r="B78" t="str">
            <v>АРМАТА-УРАЛ ООО</v>
          </cell>
          <cell r="C78" t="str">
            <v>7447285581</v>
          </cell>
          <cell r="D78" t="str">
            <v>ООО "АРМАТА-УРАЛ"</v>
          </cell>
          <cell r="E78" t="str">
            <v>Мун</v>
          </cell>
        </row>
        <row r="79">
          <cell r="A79">
            <v>74</v>
          </cell>
          <cell r="B79" t="str">
            <v>АРСЕНАЛ ТОРГ ООО</v>
          </cell>
          <cell r="C79" t="str">
            <v>6685025727</v>
          </cell>
          <cell r="D79" t="str">
            <v>ООО "АРСЕНАЛ ТОРГ"</v>
          </cell>
          <cell r="E79" t="str">
            <v>Прч</v>
          </cell>
        </row>
        <row r="80">
          <cell r="A80">
            <v>75</v>
          </cell>
          <cell r="B80" t="str">
            <v>АРТКАМ ООО</v>
          </cell>
          <cell r="C80" t="str">
            <v>6674301140</v>
          </cell>
          <cell r="D80" t="str">
            <v>ООО "АРТКАМ"</v>
          </cell>
          <cell r="E80" t="str">
            <v>ЗМК</v>
          </cell>
        </row>
        <row r="81">
          <cell r="A81">
            <v>76</v>
          </cell>
          <cell r="B81" t="str">
            <v>АртМеталл ООО</v>
          </cell>
          <cell r="C81" t="str">
            <v>6671083895</v>
          </cell>
          <cell r="D81" t="str">
            <v>ООО "АртМеталл"</v>
          </cell>
          <cell r="E81" t="str">
            <v>Стр</v>
          </cell>
        </row>
        <row r="82">
          <cell r="A82">
            <v>77</v>
          </cell>
          <cell r="B82" t="str">
            <v>АСПЭК-ИНТЕРСТРОЙ ООО</v>
          </cell>
          <cell r="C82" t="str">
            <v>1835071780</v>
          </cell>
          <cell r="D82" t="str">
            <v>ООО "АСПЭК-ИНТЕРСТРОЙ"</v>
          </cell>
          <cell r="E82" t="str">
            <v>ЗаК</v>
          </cell>
        </row>
        <row r="83">
          <cell r="A83">
            <v>78</v>
          </cell>
          <cell r="B83" t="str">
            <v>АСТ ГОЗ ООО</v>
          </cell>
          <cell r="C83" t="str">
            <v>7728312865</v>
          </cell>
          <cell r="D83" t="str">
            <v>ООО "АСТ ГОЗ"</v>
          </cell>
          <cell r="E83" t="str">
            <v>Трд</v>
          </cell>
        </row>
        <row r="84">
          <cell r="A84">
            <v>79</v>
          </cell>
          <cell r="B84" t="str">
            <v>АСТ ООО</v>
          </cell>
          <cell r="C84" t="str">
            <v>6685186932</v>
          </cell>
          <cell r="D84" t="str">
            <v>ООО "АСТ"</v>
          </cell>
          <cell r="E84" t="str">
            <v>ИП</v>
          </cell>
        </row>
        <row r="85">
          <cell r="A85">
            <v>80</v>
          </cell>
          <cell r="B85" t="str">
            <v>АСТРАЛ-СОФТ ООО</v>
          </cell>
          <cell r="C85" t="str">
            <v>4027145240</v>
          </cell>
          <cell r="D85" t="str">
            <v>ООО "АСТРАЛ-СОФТ"</v>
          </cell>
          <cell r="E85" t="str">
            <v>Физ</v>
          </cell>
        </row>
        <row r="86">
          <cell r="A86">
            <v>81</v>
          </cell>
          <cell r="B86" t="str">
            <v>АСТРАСТРОЙКОМПЛЕКС ООО</v>
          </cell>
          <cell r="C86" t="str">
            <v>6658385287</v>
          </cell>
          <cell r="D86" t="str">
            <v>ООО "АСТРАСТРОЙКОМПЛЕКС"</v>
          </cell>
          <cell r="E86" t="str">
            <v>Хол</v>
          </cell>
        </row>
        <row r="87">
          <cell r="A87">
            <v>82</v>
          </cell>
          <cell r="B87" t="str">
            <v>АТМ ООО</v>
          </cell>
          <cell r="C87" t="str">
            <v>6674318087</v>
          </cell>
          <cell r="D87" t="str">
            <v>ООО "АТМ"</v>
          </cell>
          <cell r="E87" t="str">
            <v>Мун</v>
          </cell>
        </row>
        <row r="88">
          <cell r="A88">
            <v>83</v>
          </cell>
          <cell r="B88" t="str">
            <v>АФИНА ООО</v>
          </cell>
          <cell r="C88" t="str">
            <v>6623131891</v>
          </cell>
          <cell r="D88" t="str">
            <v>ООО "АФИНА"</v>
          </cell>
          <cell r="E88" t="str">
            <v>Прч</v>
          </cell>
        </row>
        <row r="89">
          <cell r="A89">
            <v>84</v>
          </cell>
          <cell r="B89" t="str">
            <v>АФИПСКИЙ НПЗ ООО</v>
          </cell>
          <cell r="C89" t="str">
            <v>7704214548</v>
          </cell>
          <cell r="D89" t="str">
            <v>ООО"АФИПСКИЙ НПЗ"</v>
          </cell>
          <cell r="E89" t="str">
            <v>ЗМК</v>
          </cell>
        </row>
        <row r="90">
          <cell r="A90">
            <v>85</v>
          </cell>
          <cell r="B90" t="str">
            <v>Бабкин Юрий Алексеевич</v>
          </cell>
          <cell r="C90" t="str">
            <v>662335827457</v>
          </cell>
          <cell r="D90" t="str">
            <v>ИП Бабкин Юрий Алексеевич</v>
          </cell>
          <cell r="E90" t="str">
            <v>Стр</v>
          </cell>
        </row>
        <row r="91">
          <cell r="A91">
            <v>86</v>
          </cell>
          <cell r="B91" t="str">
            <v>БАВКОгрупп ООО</v>
          </cell>
          <cell r="C91" t="str">
            <v>6670403609</v>
          </cell>
          <cell r="D91" t="str">
            <v>ООО БАВКОгрупп</v>
          </cell>
          <cell r="E91" t="str">
            <v>ЗаК</v>
          </cell>
        </row>
        <row r="92">
          <cell r="A92">
            <v>87</v>
          </cell>
          <cell r="B92" t="str">
            <v>БАЗИС ООО</v>
          </cell>
          <cell r="C92" t="str">
            <v>6623130545</v>
          </cell>
          <cell r="D92" t="str">
            <v>ООО "БАЗИС"</v>
          </cell>
          <cell r="E92" t="str">
            <v>Трд</v>
          </cell>
        </row>
        <row r="93">
          <cell r="A93">
            <v>88</v>
          </cell>
          <cell r="B93" t="str">
            <v>БАЙКАЛ СЕРВИС СЗ ООО</v>
          </cell>
          <cell r="C93" t="str">
            <v>7802433964</v>
          </cell>
          <cell r="D93" t="str">
            <v>ООО "БАЙКАЛ СЕРВИС СЗ"</v>
          </cell>
          <cell r="E93" t="str">
            <v>ИП</v>
          </cell>
        </row>
        <row r="94">
          <cell r="A94">
            <v>89</v>
          </cell>
          <cell r="B94" t="str">
            <v>Байкал-Сервис ТК ООО</v>
          </cell>
          <cell r="C94" t="str">
            <v>5001038736</v>
          </cell>
          <cell r="D94" t="str">
            <v>ООО "Байкал-Сервис ТК"</v>
          </cell>
          <cell r="E94" t="str">
            <v>Физ</v>
          </cell>
        </row>
        <row r="95">
          <cell r="A95">
            <v>90</v>
          </cell>
          <cell r="B95" t="str">
            <v>БАЛТСТРОЙПРОЕКТ ООО</v>
          </cell>
          <cell r="C95" t="str">
            <v>7810648392</v>
          </cell>
          <cell r="D95" t="str">
            <v>ООО "БАЛТСТРОЙПРОЕКТ"</v>
          </cell>
          <cell r="E95" t="str">
            <v>Хол</v>
          </cell>
        </row>
        <row r="96">
          <cell r="A96">
            <v>91</v>
          </cell>
          <cell r="B96" t="str">
            <v>Банк ВТБ (ПАО)</v>
          </cell>
          <cell r="C96" t="str">
            <v>7702070139</v>
          </cell>
          <cell r="D96" t="str">
            <v>Банк ВТБ (ПАО)</v>
          </cell>
          <cell r="E96" t="str">
            <v>Мун</v>
          </cell>
        </row>
        <row r="97">
          <cell r="A97">
            <v>92</v>
          </cell>
          <cell r="B97" t="str">
            <v>Баранов Дмитрий Вадимович</v>
          </cell>
          <cell r="C97" t="str">
            <v>026415000308</v>
          </cell>
          <cell r="D97" t="str">
            <v>ИП Баранов Дмитрий Вадимович</v>
          </cell>
          <cell r="E97" t="str">
            <v>Прч</v>
          </cell>
        </row>
        <row r="98">
          <cell r="A98">
            <v>93</v>
          </cell>
          <cell r="B98" t="str">
            <v>БАРУС ИНСТРУМЕНТ ООО</v>
          </cell>
          <cell r="C98" t="str">
            <v>7813282080</v>
          </cell>
          <cell r="D98" t="str">
            <v>ООО "БАРУС ИНСТРУМЕНТ"</v>
          </cell>
          <cell r="E98" t="str">
            <v>ЗМК</v>
          </cell>
        </row>
        <row r="99">
          <cell r="A99">
            <v>94</v>
          </cell>
          <cell r="B99" t="str">
            <v>БАУ-ТРЕЙД ООО</v>
          </cell>
          <cell r="C99" t="str">
            <v>6625044108</v>
          </cell>
          <cell r="D99" t="str">
            <v>ООО "БАУ-ТРЕЙД"</v>
          </cell>
          <cell r="E99" t="str">
            <v>Стр</v>
          </cell>
        </row>
        <row r="100">
          <cell r="A100">
            <v>95</v>
          </cell>
          <cell r="B100" t="str">
            <v>БАУЛЮКС ООО</v>
          </cell>
          <cell r="C100" t="str">
            <v>1644045595</v>
          </cell>
          <cell r="D100" t="str">
            <v>ООО "БАУЛЮКС"</v>
          </cell>
          <cell r="E100" t="str">
            <v>ЗаК</v>
          </cell>
        </row>
        <row r="101">
          <cell r="A101">
            <v>96</v>
          </cell>
          <cell r="B101" t="str">
            <v>БВБ ГРУПП ООО</v>
          </cell>
          <cell r="C101" t="str">
            <v>6679103261</v>
          </cell>
          <cell r="D101" t="str">
            <v>ООО "БВБ ГРУПП"</v>
          </cell>
          <cell r="E101" t="str">
            <v>Трд</v>
          </cell>
        </row>
        <row r="102">
          <cell r="A102">
            <v>97</v>
          </cell>
          <cell r="B102" t="str">
            <v>БЕЛСЕВЕРСТРОЙ ООО</v>
          </cell>
          <cell r="C102" t="str">
            <v>8911032072</v>
          </cell>
          <cell r="D102" t="str">
            <v>ООО "БЕЛСЕВЕРСТРОЙ"</v>
          </cell>
          <cell r="E102" t="str">
            <v>ИП</v>
          </cell>
        </row>
        <row r="103">
          <cell r="A103">
            <v>98</v>
          </cell>
          <cell r="B103" t="str">
            <v>Белянин Сергей Николаевич</v>
          </cell>
          <cell r="C103" t="str">
            <v>665603312444</v>
          </cell>
          <cell r="D103" t="str">
            <v>ИП Белянин Сергей Николаевич</v>
          </cell>
          <cell r="E103" t="str">
            <v>Физ</v>
          </cell>
        </row>
        <row r="104">
          <cell r="A104">
            <v>99</v>
          </cell>
          <cell r="B104" t="str">
            <v>БК РУС ООО</v>
          </cell>
          <cell r="C104" t="str">
            <v>7751169155</v>
          </cell>
          <cell r="D104" t="str">
            <v>ООО "БК РУС"</v>
          </cell>
          <cell r="E104" t="str">
            <v>Хол</v>
          </cell>
        </row>
        <row r="105">
          <cell r="A105">
            <v>100</v>
          </cell>
          <cell r="B105" t="str">
            <v>БЛИЗЗАРД-СК ООО</v>
          </cell>
          <cell r="C105" t="str">
            <v>6685201450</v>
          </cell>
          <cell r="D105" t="str">
            <v>ООО "БЛИЗЗАРД-СК"</v>
          </cell>
          <cell r="E105" t="str">
            <v>Мун</v>
          </cell>
        </row>
        <row r="106">
          <cell r="A106">
            <v>101</v>
          </cell>
          <cell r="B106" t="str">
            <v>БОЛОТОВ СЕРГЕЙ МИХАЙЛОВИЧ ИП</v>
          </cell>
          <cell r="C106" t="str">
            <v>662311604109</v>
          </cell>
          <cell r="D106" t="str">
            <v>ИП БОЛОТОВ СЕРГЕЙ МИХАЙЛОВИЧ</v>
          </cell>
          <cell r="E106" t="str">
            <v>Прч</v>
          </cell>
        </row>
        <row r="107">
          <cell r="A107">
            <v>102</v>
          </cell>
          <cell r="B107" t="str">
            <v>БРАЙТЭЛЕК ООО</v>
          </cell>
          <cell r="C107" t="str">
            <v>7717554372</v>
          </cell>
          <cell r="D107" t="str">
            <v>ООО "БРАЙТЭЛЕК"</v>
          </cell>
          <cell r="E107" t="str">
            <v>ЗМК</v>
          </cell>
        </row>
        <row r="108">
          <cell r="A108">
            <v>103</v>
          </cell>
          <cell r="B108" t="str">
            <v>Братчун Диана Сергеевна</v>
          </cell>
          <cell r="C108" t="str">
            <v>662320245939</v>
          </cell>
          <cell r="D108" t="str">
            <v>Братчун Диана Сергеевна</v>
          </cell>
          <cell r="E108" t="str">
            <v>Стр</v>
          </cell>
        </row>
        <row r="109">
          <cell r="A109">
            <v>104</v>
          </cell>
          <cell r="B109" t="str">
            <v>БРАТЧУН ДИАНА СЕРГЕЕВНА</v>
          </cell>
          <cell r="D109" t="str">
            <v>БРАТЧУН ДИАНА СЕРГЕЕВНА</v>
          </cell>
          <cell r="E109" t="str">
            <v>ЗаК</v>
          </cell>
        </row>
        <row r="110">
          <cell r="A110">
            <v>105</v>
          </cell>
          <cell r="B110" t="str">
            <v>Братчун Дмитрий Анатольевич</v>
          </cell>
          <cell r="C110" t="str">
            <v>662333900493</v>
          </cell>
          <cell r="D110" t="str">
            <v>Братчун Дмитрий Анатольевич</v>
          </cell>
          <cell r="E110" t="str">
            <v>Трд</v>
          </cell>
        </row>
        <row r="111">
          <cell r="A111">
            <v>106</v>
          </cell>
          <cell r="B111" t="str">
            <v>БСМ ООО</v>
          </cell>
          <cell r="C111" t="str">
            <v>6678100317</v>
          </cell>
          <cell r="D111" t="str">
            <v>ООО "БСМ"</v>
          </cell>
          <cell r="E111" t="str">
            <v>ИП</v>
          </cell>
        </row>
        <row r="112">
          <cell r="A112">
            <v>107</v>
          </cell>
          <cell r="B112" t="str">
            <v>Бубнов Артём Игоревич ИП</v>
          </cell>
          <cell r="C112" t="str">
            <v>503613836033</v>
          </cell>
          <cell r="D112" t="str">
            <v>ИП Бубнов Артём Игоревич</v>
          </cell>
          <cell r="E112" t="str">
            <v>Физ</v>
          </cell>
        </row>
        <row r="113">
          <cell r="A113">
            <v>108</v>
          </cell>
          <cell r="B113" t="str">
            <v>Бугорский Антон Евгеньевич</v>
          </cell>
          <cell r="C113" t="str">
            <v>662331713755</v>
          </cell>
          <cell r="D113" t="str">
            <v>ИП Бугорский Антон Евгеньевич</v>
          </cell>
          <cell r="E113" t="str">
            <v>Хол</v>
          </cell>
        </row>
        <row r="114">
          <cell r="A114">
            <v>109</v>
          </cell>
          <cell r="B114" t="str">
            <v>Бужлаков Павел Николаевич</v>
          </cell>
          <cell r="C114" t="str">
            <v>662333212539</v>
          </cell>
          <cell r="D114" t="str">
            <v>ИП Бужлаков Павел Николаевич</v>
          </cell>
          <cell r="E114" t="str">
            <v>Мун</v>
          </cell>
        </row>
        <row r="115">
          <cell r="A115">
            <v>110</v>
          </cell>
          <cell r="B115" t="str">
            <v>Бутырских Надежда Сергеевна ИП</v>
          </cell>
          <cell r="C115" t="str">
            <v>665900863356</v>
          </cell>
          <cell r="D115" t="str">
            <v>ИП Бутырских Надежда Сергеевна</v>
          </cell>
          <cell r="E115" t="str">
            <v>Прч</v>
          </cell>
        </row>
        <row r="116">
          <cell r="A116">
            <v>111</v>
          </cell>
          <cell r="B116" t="str">
            <v>ВАГИН МИХАИЛ ИГОРЕВИЧ ИП</v>
          </cell>
          <cell r="C116" t="str">
            <v>665818160880</v>
          </cell>
          <cell r="D116" t="str">
            <v>ИП Вагин Михаил Игоревич</v>
          </cell>
          <cell r="E116" t="str">
            <v>ЗМК</v>
          </cell>
        </row>
        <row r="117">
          <cell r="A117">
            <v>112</v>
          </cell>
          <cell r="B117" t="str">
            <v>ВДМ ООО</v>
          </cell>
          <cell r="C117" t="str">
            <v>3448028798</v>
          </cell>
          <cell r="D117" t="str">
            <v>ООО "ВДМ"</v>
          </cell>
          <cell r="E117" t="str">
            <v>Стр</v>
          </cell>
        </row>
        <row r="118">
          <cell r="A118">
            <v>113</v>
          </cell>
          <cell r="B118" t="str">
            <v>Ведерникова Екатерина Юрьевна ИП</v>
          </cell>
          <cell r="C118" t="str">
            <v>662331105669</v>
          </cell>
          <cell r="D118" t="str">
            <v>ИП Ведерникова Екатерина Юрьевна</v>
          </cell>
          <cell r="E118" t="str">
            <v>ЗаК</v>
          </cell>
        </row>
        <row r="119">
          <cell r="A119">
            <v>114</v>
          </cell>
          <cell r="B119" t="str">
            <v>ВЕЛДПРОМ ООО</v>
          </cell>
          <cell r="C119" t="str">
            <v>6685108148</v>
          </cell>
          <cell r="D119" t="str">
            <v>ООО «ВЕЛДПРОМ»</v>
          </cell>
          <cell r="E119" t="str">
            <v>Трд</v>
          </cell>
        </row>
        <row r="120">
          <cell r="A120">
            <v>115</v>
          </cell>
          <cell r="B120" t="str">
            <v>ВЕЛУНД СТАЛЬ ООО ГК</v>
          </cell>
          <cell r="C120" t="str">
            <v>9725035180</v>
          </cell>
          <cell r="D120" t="str">
            <v>ООО ГК "ВЕЛУНД СТАЛЬ"</v>
          </cell>
          <cell r="E120" t="str">
            <v>ИП</v>
          </cell>
        </row>
        <row r="121">
          <cell r="A121">
            <v>116</v>
          </cell>
          <cell r="B121" t="str">
            <v>Верцинская Сабина Эльчиновна</v>
          </cell>
          <cell r="D121" t="str">
            <v>Верцинская Сабина Эльчиновна</v>
          </cell>
          <cell r="E121" t="str">
            <v>Физ</v>
          </cell>
        </row>
        <row r="122">
          <cell r="A122">
            <v>117</v>
          </cell>
          <cell r="B122" t="str">
            <v>ВЕС ООО</v>
          </cell>
          <cell r="C122" t="str">
            <v>6623043910</v>
          </cell>
          <cell r="D122" t="str">
            <v>ООО "ВЕС"</v>
          </cell>
          <cell r="E122" t="str">
            <v>Хол</v>
          </cell>
        </row>
        <row r="123">
          <cell r="A123">
            <v>118</v>
          </cell>
          <cell r="B123" t="str">
            <v>ВестСтрой ООО</v>
          </cell>
          <cell r="C123" t="str">
            <v>6658314737</v>
          </cell>
          <cell r="D123" t="str">
            <v>ООО "ВестСтрой"</v>
          </cell>
          <cell r="E123" t="str">
            <v>Мун</v>
          </cell>
        </row>
        <row r="124">
          <cell r="A124">
            <v>119</v>
          </cell>
          <cell r="B124" t="str">
            <v>Власов Павел Александрович</v>
          </cell>
          <cell r="C124" t="str">
            <v>662336918185</v>
          </cell>
          <cell r="D124" t="str">
            <v>ИП Власов Павел Александрович</v>
          </cell>
          <cell r="E124" t="str">
            <v>Прч</v>
          </cell>
        </row>
        <row r="125">
          <cell r="A125">
            <v>120</v>
          </cell>
          <cell r="B125" t="str">
            <v>ВЛС ООО</v>
          </cell>
          <cell r="C125" t="str">
            <v>7802683756</v>
          </cell>
          <cell r="D125" t="str">
            <v>ООО "ВЛС"</v>
          </cell>
          <cell r="E125" t="str">
            <v>ЗМК</v>
          </cell>
        </row>
        <row r="126">
          <cell r="A126">
            <v>121</v>
          </cell>
          <cell r="B126" t="str">
            <v>Водоканал АО</v>
          </cell>
          <cell r="C126" t="str">
            <v>6603017615</v>
          </cell>
          <cell r="D126" t="str">
            <v>АО "Водоканал"</v>
          </cell>
          <cell r="E126" t="str">
            <v>Стр</v>
          </cell>
        </row>
        <row r="127">
          <cell r="A127">
            <v>122</v>
          </cell>
          <cell r="B127" t="str">
            <v>ВОДОКАНАЛ МУП</v>
          </cell>
          <cell r="C127" t="str">
            <v>6608001915</v>
          </cell>
          <cell r="D127" t="str">
            <v>МУП "ВОДОКАНАЛ"</v>
          </cell>
          <cell r="E127" t="str">
            <v>ЗаК</v>
          </cell>
        </row>
        <row r="128">
          <cell r="A128">
            <v>123</v>
          </cell>
          <cell r="B128" t="str">
            <v>ВОЛЧАНСКИЙ МЕХАНИЧЕСКИЙ ЗАВОД - ФИЛИАЛ АО НАУЧНО-ПРОИЗВОДСТВЕННАЯ КОРПОРАЦИЯ УРАЛВАГОНЗАВОД</v>
          </cell>
          <cell r="C128" t="str">
            <v>6623029538</v>
          </cell>
          <cell r="D128" t="str">
            <v>ВОЛЧАН. МЕХ. ЗАВОД - ФИЛИАЛ НПК УРАЛВАГОНЗАВОД</v>
          </cell>
          <cell r="E128" t="str">
            <v>Трд</v>
          </cell>
        </row>
        <row r="129">
          <cell r="A129">
            <v>124</v>
          </cell>
          <cell r="B129" t="str">
            <v>ВОСТОК-УРАЛ ООО</v>
          </cell>
          <cell r="C129" t="str">
            <v>6670481815</v>
          </cell>
          <cell r="D129" t="str">
            <v>ООО "ВОСТОК-УРАЛ"</v>
          </cell>
          <cell r="E129" t="str">
            <v>ИП</v>
          </cell>
        </row>
        <row r="130">
          <cell r="A130">
            <v>125</v>
          </cell>
          <cell r="B130" t="str">
            <v>ВОСХОД АО НПП ФИРМА</v>
          </cell>
          <cell r="C130" t="str">
            <v>6455005525</v>
          </cell>
          <cell r="D130" t="str">
            <v>АО НПП ФИРМА "ВОСХОД"</v>
          </cell>
          <cell r="E130" t="str">
            <v>Физ</v>
          </cell>
        </row>
        <row r="131">
          <cell r="A131">
            <v>126</v>
          </cell>
          <cell r="B131" t="str">
            <v>ВсеИнструменты.ру ООО</v>
          </cell>
          <cell r="C131" t="str">
            <v>7722753969</v>
          </cell>
          <cell r="D131" t="str">
            <v>ООО "ВсеИнструменты.ру"</v>
          </cell>
          <cell r="E131" t="str">
            <v>Хол</v>
          </cell>
        </row>
        <row r="132">
          <cell r="A132">
            <v>127</v>
          </cell>
          <cell r="B132" t="str">
            <v>ВТМЗ АО</v>
          </cell>
          <cell r="C132" t="str">
            <v>6681000827</v>
          </cell>
          <cell r="D132" t="str">
            <v>АО "ВТМЗ"</v>
          </cell>
          <cell r="E132" t="str">
            <v>Мун</v>
          </cell>
        </row>
        <row r="133">
          <cell r="A133">
            <v>128</v>
          </cell>
          <cell r="B133" t="str">
            <v>ВЫМПЕЛКОМ ПАО</v>
          </cell>
          <cell r="C133" t="str">
            <v>7713076301</v>
          </cell>
          <cell r="D133" t="str">
            <v>ПАО "ВЫМПЕЛКОМ"</v>
          </cell>
          <cell r="E133" t="str">
            <v>Прч</v>
          </cell>
        </row>
        <row r="134">
          <cell r="A134">
            <v>129</v>
          </cell>
          <cell r="B134" t="str">
            <v>Высокогорская машиностроительная компания ООО</v>
          </cell>
          <cell r="C134" t="str">
            <v>6623051893</v>
          </cell>
          <cell r="D134" t="str">
            <v>ООО "Высокогорская  машиностроительная компания"</v>
          </cell>
          <cell r="E134" t="str">
            <v>ЗМК</v>
          </cell>
        </row>
        <row r="135">
          <cell r="A135">
            <v>130</v>
          </cell>
          <cell r="B135" t="str">
            <v>Газмонтаж</v>
          </cell>
          <cell r="C135" t="str">
            <v>6660124765</v>
          </cell>
          <cell r="D135" t="str">
            <v>АО "Газмонтаж"</v>
          </cell>
          <cell r="E135" t="str">
            <v>Стр</v>
          </cell>
        </row>
        <row r="136">
          <cell r="A136">
            <v>131</v>
          </cell>
          <cell r="B136" t="str">
            <v>Газпром энергосбыт Тюмень АО</v>
          </cell>
          <cell r="C136" t="str">
            <v>8602067215</v>
          </cell>
          <cell r="D136" t="str">
            <v>АО "Газпром энергосбыт Тюмень"</v>
          </cell>
          <cell r="E136" t="str">
            <v>ЗаК</v>
          </cell>
        </row>
        <row r="137">
          <cell r="A137">
            <v>132</v>
          </cell>
          <cell r="B137" t="str">
            <v>ГАЗЭНЕРГОСЕРВИС ООО</v>
          </cell>
          <cell r="C137" t="str">
            <v>7702599998</v>
          </cell>
          <cell r="D137" t="str">
            <v>ООО "ГАЗЭНЕРГОСЕРВИС"</v>
          </cell>
          <cell r="E137" t="str">
            <v>Трд</v>
          </cell>
        </row>
        <row r="138">
          <cell r="A138">
            <v>133</v>
          </cell>
          <cell r="B138" t="str">
            <v>ГАЗЭНЕРГОСТРОЙ ООО</v>
          </cell>
          <cell r="C138" t="str">
            <v>8904073818</v>
          </cell>
          <cell r="D138" t="str">
            <v>ООО "ГАЗЭНЕРГОСТРОЙ"</v>
          </cell>
          <cell r="E138" t="str">
            <v>ИП</v>
          </cell>
        </row>
        <row r="139">
          <cell r="A139">
            <v>134</v>
          </cell>
          <cell r="B139" t="str">
            <v>ГИДРОТРЕЙД ООО</v>
          </cell>
          <cell r="C139" t="str">
            <v>6623121903</v>
          </cell>
          <cell r="D139" t="str">
            <v>ООО "ГИДРОТРЕЙД"</v>
          </cell>
          <cell r="E139" t="str">
            <v>Физ</v>
          </cell>
        </row>
        <row r="140">
          <cell r="A140">
            <v>135</v>
          </cell>
          <cell r="B140" t="str">
            <v>Гилязеев Эдуард Фоатович</v>
          </cell>
          <cell r="C140" t="str">
            <v>165041001469</v>
          </cell>
          <cell r="D140" t="str">
            <v xml:space="preserve"> ИП Гилязеев Эдуард Фоатович</v>
          </cell>
          <cell r="E140" t="str">
            <v>Хол</v>
          </cell>
        </row>
        <row r="141">
          <cell r="A141">
            <v>136</v>
          </cell>
          <cell r="B141" t="str">
            <v>ГЛЯНЕЦ ООО</v>
          </cell>
          <cell r="C141" t="str">
            <v>6623108074</v>
          </cell>
          <cell r="D141" t="str">
            <v>ООО "ГЛЯНЕЦ"</v>
          </cell>
          <cell r="E141" t="str">
            <v>Мун</v>
          </cell>
        </row>
        <row r="142">
          <cell r="A142">
            <v>137</v>
          </cell>
          <cell r="B142" t="str">
            <v>ГОЕНКО ДАРЬЯ НИКОЛАЕВНА ИП</v>
          </cell>
          <cell r="C142" t="str">
            <v>665913886103</v>
          </cell>
          <cell r="D142" t="str">
            <v>ИП ГОЕНКО ДАРЬЯ НИКОЛАЕВНА</v>
          </cell>
          <cell r="E142" t="str">
            <v>Прч</v>
          </cell>
        </row>
        <row r="143">
          <cell r="A143">
            <v>138</v>
          </cell>
          <cell r="B143" t="str">
            <v>Гончар Алена Владимировна</v>
          </cell>
          <cell r="C143" t="str">
            <v>662305127641</v>
          </cell>
          <cell r="D143" t="str">
            <v>ИП Гончар Алена Владимировна</v>
          </cell>
          <cell r="E143" t="str">
            <v>ЗМК</v>
          </cell>
        </row>
        <row r="144">
          <cell r="A144">
            <v>139</v>
          </cell>
          <cell r="B144" t="str">
            <v>ГОРИЗОНТ ООО</v>
          </cell>
          <cell r="C144" t="str">
            <v>7743295830</v>
          </cell>
          <cell r="D144" t="str">
            <v>ООО "ГОРИЗОНТ"</v>
          </cell>
          <cell r="E144" t="str">
            <v>Стр</v>
          </cell>
        </row>
        <row r="145">
          <cell r="A145">
            <v>140</v>
          </cell>
          <cell r="B145" t="str">
            <v>ГОРТЕПЛО ООО</v>
          </cell>
          <cell r="C145" t="str">
            <v>6674356607</v>
          </cell>
          <cell r="D145" t="str">
            <v>ООО "ГОРТЕПЛО"</v>
          </cell>
          <cell r="E145" t="str">
            <v>ЗаК</v>
          </cell>
        </row>
        <row r="146">
          <cell r="A146">
            <v>141</v>
          </cell>
          <cell r="B146" t="str">
            <v>ГРИЛЛД ООО</v>
          </cell>
          <cell r="C146" t="str">
            <v>0272905790</v>
          </cell>
          <cell r="D146" t="str">
            <v>ООО "ГРИЛЛД"</v>
          </cell>
          <cell r="E146" t="str">
            <v>Трд</v>
          </cell>
        </row>
        <row r="147">
          <cell r="A147">
            <v>142</v>
          </cell>
          <cell r="B147" t="str">
            <v>ГРУЗОПОДЪЕМСПЕЦТЕХНИКА-НАХОДКА ООО</v>
          </cell>
          <cell r="C147" t="str">
            <v>2508082247</v>
          </cell>
          <cell r="D147" t="str">
            <v>ООО "ГРУЗОПОДЪЕМСПЕЦТЕХНИКА-НАХОДКА"</v>
          </cell>
          <cell r="E147" t="str">
            <v>ИП</v>
          </cell>
        </row>
        <row r="148">
          <cell r="A148">
            <v>143</v>
          </cell>
          <cell r="B148" t="str">
            <v>ГТЗ ООО</v>
          </cell>
          <cell r="C148" t="str">
            <v>2366012837</v>
          </cell>
          <cell r="D148" t="str">
            <v>ООО "ГТЗ"</v>
          </cell>
          <cell r="E148" t="str">
            <v>Физ</v>
          </cell>
        </row>
        <row r="149">
          <cell r="A149">
            <v>144</v>
          </cell>
          <cell r="B149" t="str">
            <v>ГУДВИЛ ООО</v>
          </cell>
          <cell r="C149" t="str">
            <v>6679095282</v>
          </cell>
          <cell r="D149" t="str">
            <v>ООО "ГУДВИЛ"</v>
          </cell>
          <cell r="E149" t="str">
            <v>Хол</v>
          </cell>
        </row>
        <row r="150">
          <cell r="A150">
            <v>145</v>
          </cell>
          <cell r="B150" t="str">
            <v>ДАВИАН ООО</v>
          </cell>
          <cell r="C150" t="str">
            <v>6623130457</v>
          </cell>
          <cell r="D150" t="str">
            <v>ООО "ДАВИАН"</v>
          </cell>
          <cell r="E150" t="str">
            <v>Мун</v>
          </cell>
        </row>
        <row r="151">
          <cell r="A151">
            <v>146</v>
          </cell>
          <cell r="B151" t="str">
            <v>ДАТАРК ООО</v>
          </cell>
          <cell r="C151" t="str">
            <v>6685104520</v>
          </cell>
          <cell r="D151" t="str">
            <v>ООО "ДАТАРК"</v>
          </cell>
          <cell r="E151" t="str">
            <v>Прч</v>
          </cell>
        </row>
        <row r="152">
          <cell r="A152">
            <v>147</v>
          </cell>
          <cell r="B152" t="str">
            <v>ДДС ООО ПСК</v>
          </cell>
          <cell r="C152" t="str">
            <v>5902060536</v>
          </cell>
          <cell r="D152" t="str">
            <v>ООО ПСК "ДДС"</v>
          </cell>
          <cell r="E152" t="str">
            <v>ЗМК</v>
          </cell>
        </row>
        <row r="153">
          <cell r="A153">
            <v>148</v>
          </cell>
          <cell r="B153" t="str">
            <v>ДЕДАЛ-НВ АО</v>
          </cell>
          <cell r="C153" t="str">
            <v>7716132924</v>
          </cell>
          <cell r="D153" t="str">
            <v>АО "ДЕДАЛ-НВ"</v>
          </cell>
          <cell r="E153" t="str">
            <v>Стр</v>
          </cell>
        </row>
        <row r="154">
          <cell r="A154">
            <v>149</v>
          </cell>
          <cell r="B154" t="str">
            <v>ДЕЛОВЫЕ ЛИНИИ ООО</v>
          </cell>
          <cell r="C154" t="str">
            <v>7826156685</v>
          </cell>
          <cell r="D154" t="str">
            <v>ООО"ДЕЛОВЫЕ ЛИНИИ"</v>
          </cell>
          <cell r="E154" t="str">
            <v>ЗаК</v>
          </cell>
        </row>
        <row r="155">
          <cell r="A155">
            <v>150</v>
          </cell>
          <cell r="B155" t="str">
            <v>ДЕЛЬТА-КОМПЛЕКТ ООО</v>
          </cell>
          <cell r="C155" t="str">
            <v>6685144033</v>
          </cell>
          <cell r="D155" t="str">
            <v>ООО "ДЕЛЬТА-КОМПЛЕКТ"</v>
          </cell>
          <cell r="E155" t="str">
            <v>Трд</v>
          </cell>
        </row>
        <row r="156">
          <cell r="A156">
            <v>151</v>
          </cell>
          <cell r="B156" t="str">
            <v>ДЕТАЛСИС ООО</v>
          </cell>
          <cell r="C156" t="str">
            <v>7415085526</v>
          </cell>
          <cell r="D156" t="str">
            <v>ООО "ДЕТАЛСИС"</v>
          </cell>
          <cell r="E156" t="str">
            <v>ИП</v>
          </cell>
        </row>
        <row r="157">
          <cell r="A157">
            <v>152</v>
          </cell>
          <cell r="B157" t="str">
            <v>ДЖАСТБЭСТТУЛС.РУ ООО</v>
          </cell>
          <cell r="C157" t="str">
            <v>7724376794</v>
          </cell>
          <cell r="D157" t="str">
            <v>ООО "ДЖАСТБЭСТТУЛС.РУ"</v>
          </cell>
          <cell r="E157" t="str">
            <v>Физ</v>
          </cell>
        </row>
        <row r="158">
          <cell r="A158">
            <v>153</v>
          </cell>
          <cell r="B158" t="str">
            <v>ДЖЕНЕРАЛ ТУЛ ООО</v>
          </cell>
          <cell r="C158" t="str">
            <v>6454117515</v>
          </cell>
          <cell r="D158" t="str">
            <v>ООО "ДЖЕНЕРАЛ ТУЛ"</v>
          </cell>
          <cell r="E158" t="str">
            <v>Хол</v>
          </cell>
        </row>
        <row r="159">
          <cell r="A159">
            <v>154</v>
          </cell>
          <cell r="B159" t="str">
            <v>ДИН-ЭНЕРГО ООО</v>
          </cell>
          <cell r="C159" t="str">
            <v>6623109543</v>
          </cell>
          <cell r="D159" t="str">
            <v>ООО "ДИН-ЭНЕРГО"</v>
          </cell>
          <cell r="E159" t="str">
            <v>Мун</v>
          </cell>
        </row>
        <row r="160">
          <cell r="A160">
            <v>155</v>
          </cell>
          <cell r="B160" t="str">
            <v>ДИНАМИКА ООО</v>
          </cell>
          <cell r="C160" t="str">
            <v>6623134451</v>
          </cell>
          <cell r="D160" t="str">
            <v>ООО "ДИНАМИКА"</v>
          </cell>
          <cell r="E160" t="str">
            <v>Прч</v>
          </cell>
        </row>
        <row r="161">
          <cell r="A161">
            <v>156</v>
          </cell>
          <cell r="B161" t="str">
            <v>ДИНАМИКА ООО</v>
          </cell>
          <cell r="C161" t="str">
            <v>7805793098</v>
          </cell>
          <cell r="D161" t="str">
            <v>ООО "ДИНАМИКА"</v>
          </cell>
          <cell r="E161" t="str">
            <v>ЗМК</v>
          </cell>
        </row>
        <row r="162">
          <cell r="A162">
            <v>157</v>
          </cell>
          <cell r="B162" t="str">
            <v>ДМЗ ООО</v>
          </cell>
          <cell r="C162" t="str">
            <v>6684024015</v>
          </cell>
          <cell r="D162" t="str">
            <v>ООО "ДМЗ"</v>
          </cell>
        </row>
        <row r="163">
          <cell r="A163">
            <v>158</v>
          </cell>
          <cell r="B163" t="str">
            <v>ДНС</v>
          </cell>
          <cell r="C163" t="str">
            <v>2540167061</v>
          </cell>
          <cell r="D163" t="str">
            <v>Филиал Уральский ООО "ДНС Ритейл"</v>
          </cell>
          <cell r="E163" t="str">
            <v>ЗаК</v>
          </cell>
        </row>
        <row r="164">
          <cell r="A164">
            <v>159</v>
          </cell>
          <cell r="B164" t="str">
            <v>Дрыгин Константин Дмитриевич ИП</v>
          </cell>
          <cell r="C164" t="str">
            <v>662500223980</v>
          </cell>
          <cell r="D164" t="str">
            <v>ИП Дрыгин Константин Дмитриевич</v>
          </cell>
          <cell r="E164" t="str">
            <v>Трд</v>
          </cell>
        </row>
        <row r="165">
          <cell r="A165">
            <v>160</v>
          </cell>
          <cell r="B165" t="str">
            <v>Дьячук Петр Александрович</v>
          </cell>
          <cell r="C165" t="str">
            <v>662312878180</v>
          </cell>
          <cell r="D165" t="str">
            <v>ИП Дьячук Петр Александрович</v>
          </cell>
          <cell r="E165" t="str">
            <v>ИП</v>
          </cell>
        </row>
        <row r="166">
          <cell r="A166">
            <v>161</v>
          </cell>
          <cell r="B166" t="str">
            <v>ДЮРЭЙ АО</v>
          </cell>
          <cell r="C166" t="str">
            <v>5902236564</v>
          </cell>
          <cell r="D166" t="str">
            <v>АО "ДЮРЭЙ"</v>
          </cell>
          <cell r="E166" t="str">
            <v>Физ</v>
          </cell>
        </row>
        <row r="167">
          <cell r="A167">
            <v>162</v>
          </cell>
          <cell r="B167" t="str">
            <v>ЕВРАЗ МАРКЕТ АО</v>
          </cell>
          <cell r="C167" t="str">
            <v>6154062128</v>
          </cell>
          <cell r="D167" t="str">
            <v>АО "ЕВРАЗ МАРКЕТ"</v>
          </cell>
          <cell r="E167" t="str">
            <v>Хол</v>
          </cell>
        </row>
        <row r="168">
          <cell r="A168">
            <v>163</v>
          </cell>
          <cell r="B168" t="str">
            <v>ЕВРОПА</v>
          </cell>
          <cell r="C168" t="str">
            <v>6648012952</v>
          </cell>
          <cell r="D168" t="str">
            <v>ООО "ЕВРОПА"</v>
          </cell>
          <cell r="E168" t="str">
            <v>Мун</v>
          </cell>
        </row>
        <row r="169">
          <cell r="A169">
            <v>164</v>
          </cell>
          <cell r="B169" t="str">
            <v>Евстратов Алексей Павлович</v>
          </cell>
          <cell r="C169" t="str">
            <v>666000574240</v>
          </cell>
          <cell r="D169" t="str">
            <v>ИП Евстратов Алексей Павлович</v>
          </cell>
          <cell r="E169" t="str">
            <v>Прч</v>
          </cell>
        </row>
        <row r="170">
          <cell r="A170">
            <v>165</v>
          </cell>
          <cell r="B170" t="str">
            <v>ЕКАТЕРИНБУРГИНВЕСТСТРОЙ ООО</v>
          </cell>
          <cell r="C170" t="str">
            <v>6671062292</v>
          </cell>
          <cell r="D170" t="str">
            <v>ООО "ЕКАТЕРИНБУРГИНВЕСТСТРОЙ"</v>
          </cell>
          <cell r="E170" t="str">
            <v>ЗМК</v>
          </cell>
        </row>
        <row r="171">
          <cell r="A171">
            <v>166</v>
          </cell>
          <cell r="B171" t="str">
            <v>ЕРМОЛЕНКО АЛЕКСАНДР ВАЛЕНТИНОВИЧ ИП</v>
          </cell>
          <cell r="C171" t="str">
            <v>615426323450</v>
          </cell>
          <cell r="D171" t="str">
            <v>ИП ЕРМОЛЕНКО АЛЕКСАНДР ВАЛЕНТИНОВИЧ</v>
          </cell>
          <cell r="E171" t="str">
            <v>Стр</v>
          </cell>
        </row>
        <row r="172">
          <cell r="A172">
            <v>167</v>
          </cell>
          <cell r="B172" t="str">
            <v>Ершов Дмитрий Юрьевич</v>
          </cell>
          <cell r="C172" t="str">
            <v>662330891522</v>
          </cell>
          <cell r="D172" t="str">
            <v>ИП Ершов Дмитрий Юрьевич</v>
          </cell>
          <cell r="E172" t="str">
            <v>ЗаК</v>
          </cell>
        </row>
        <row r="173">
          <cell r="A173">
            <v>168</v>
          </cell>
          <cell r="B173" t="str">
            <v>ЕЦПКИО ИМ. В.В. МАЯКОВСКОГО МАУК</v>
          </cell>
          <cell r="C173" t="str">
            <v>6662087597</v>
          </cell>
          <cell r="D173" t="str">
            <v>МАУК «ЕЦПКИО ИМ. В.В. МАЯКОВСКОГО»</v>
          </cell>
          <cell r="E173" t="str">
            <v>Трд</v>
          </cell>
        </row>
        <row r="174">
          <cell r="A174">
            <v>169</v>
          </cell>
          <cell r="B174" t="str">
            <v>Ждановских Артем Олегович</v>
          </cell>
          <cell r="D174" t="str">
            <v>Ждановских Артем Олегович</v>
          </cell>
          <cell r="E174" t="str">
            <v>ИП</v>
          </cell>
        </row>
        <row r="175">
          <cell r="A175">
            <v>170</v>
          </cell>
          <cell r="B175" t="str">
            <v>ЖЕЛЕЗНЫЙ АРГУМЕНТ ООО</v>
          </cell>
          <cell r="C175" t="str">
            <v>6678093250</v>
          </cell>
          <cell r="D175" t="str">
            <v>ООО "ЖЕЛЕЗНЫЙ АРГУМЕНТ"</v>
          </cell>
          <cell r="E175" t="str">
            <v>Физ</v>
          </cell>
        </row>
        <row r="176">
          <cell r="A176">
            <v>171</v>
          </cell>
          <cell r="B176" t="str">
            <v>Жестков Константин Владимирович ИП</v>
          </cell>
          <cell r="C176" t="str">
            <v>744712010603</v>
          </cell>
          <cell r="D176" t="str">
            <v>ИП Жестков Константин Владимирович</v>
          </cell>
          <cell r="E176" t="str">
            <v>Хол</v>
          </cell>
        </row>
        <row r="177">
          <cell r="A177">
            <v>172</v>
          </cell>
          <cell r="B177" t="str">
            <v>ЗАВОД ИСТОК ООО</v>
          </cell>
          <cell r="C177" t="str">
            <v>6685147394</v>
          </cell>
          <cell r="D177" t="str">
            <v>ООО "ЗАВОД "ИСТОК"</v>
          </cell>
          <cell r="E177" t="str">
            <v>Мун</v>
          </cell>
        </row>
        <row r="178">
          <cell r="A178">
            <v>173</v>
          </cell>
          <cell r="B178" t="str">
            <v>Завод микроэлектронных технологий ООО</v>
          </cell>
          <cell r="C178" t="str">
            <v>1831079259</v>
          </cell>
          <cell r="D178" t="str">
            <v>ООО "Завод микроэлектронных технологий"</v>
          </cell>
          <cell r="E178" t="str">
            <v>Прч</v>
          </cell>
        </row>
        <row r="179">
          <cell r="A179">
            <v>174</v>
          </cell>
          <cell r="B179" t="str">
            <v>ЗАВОД ПРЕОБРАЗОВАТЕЛЕЙ ТВЧ ООО</v>
          </cell>
          <cell r="C179" t="str">
            <v>6678025290</v>
          </cell>
          <cell r="D179" t="str">
            <v>ООО "Завод преобразователей ТВЧ"</v>
          </cell>
          <cell r="E179" t="str">
            <v>ЗМК</v>
          </cell>
        </row>
        <row r="180">
          <cell r="A180">
            <v>175</v>
          </cell>
          <cell r="B180" t="str">
            <v>ЗАВОД СНЕЖЕТЬ АО</v>
          </cell>
          <cell r="C180" t="str">
            <v>3254000296</v>
          </cell>
          <cell r="D180" t="str">
            <v>АО "ЗАВОД "СНЕЖЕТЬ"</v>
          </cell>
          <cell r="E180" t="str">
            <v>Стр</v>
          </cell>
        </row>
        <row r="181">
          <cell r="A181">
            <v>176</v>
          </cell>
          <cell r="B181" t="str">
            <v>Зайков Алексей Николаевич</v>
          </cell>
          <cell r="C181" t="str">
            <v>662313148927</v>
          </cell>
          <cell r="D181" t="str">
            <v>ИП Зайков Алексей Николаевич</v>
          </cell>
          <cell r="E181" t="str">
            <v>ЗаК</v>
          </cell>
        </row>
        <row r="182">
          <cell r="A182">
            <v>177</v>
          </cell>
          <cell r="B182" t="str">
            <v>Закрытое акционерное общество "Камский Завод Металлоконструкций "ТЭМПО"</v>
          </cell>
          <cell r="C182" t="str">
            <v>1639050085</v>
          </cell>
          <cell r="D182" t="str">
            <v>Закрытое АО "Камский Завод Металлок. "ТЭМПО"</v>
          </cell>
          <cell r="E182" t="str">
            <v>Трд</v>
          </cell>
        </row>
        <row r="183">
          <cell r="A183">
            <v>178</v>
          </cell>
          <cell r="B183" t="str">
            <v>Закрытое акционерное общество "Региональный центр лазерных технологий"</v>
          </cell>
          <cell r="C183" t="str">
            <v>6659042028</v>
          </cell>
          <cell r="D183" t="str">
            <v>Закрытое АО "Региональный центр лазерных технологий"</v>
          </cell>
          <cell r="E183" t="str">
            <v>ИП</v>
          </cell>
        </row>
        <row r="184">
          <cell r="A184">
            <v>179</v>
          </cell>
          <cell r="B184" t="str">
            <v>Закрытое акционерное общество "Ростехноплюс"</v>
          </cell>
          <cell r="C184" t="str">
            <v>6659051424</v>
          </cell>
          <cell r="D184" t="str">
            <v>Закрытое АО "Ростехноплюс"</v>
          </cell>
          <cell r="E184" t="str">
            <v>Физ</v>
          </cell>
        </row>
        <row r="185">
          <cell r="A185">
            <v>180</v>
          </cell>
          <cell r="B185" t="str">
            <v>ЗАО "СТРОЙКОМПЛЕКС"</v>
          </cell>
          <cell r="C185" t="str">
            <v>6669014245</v>
          </cell>
          <cell r="D185" t="str">
            <v>ЗАО "СТРОЙКОМПЛЕКС"</v>
          </cell>
          <cell r="E185" t="str">
            <v>Хол</v>
          </cell>
        </row>
        <row r="186">
          <cell r="A186">
            <v>181</v>
          </cell>
          <cell r="B186" t="str">
            <v>ЗВЕЗДА МОРСКИЕ ТЕХНОЛОГИИ ООО</v>
          </cell>
          <cell r="C186" t="str">
            <v>2503033180</v>
          </cell>
          <cell r="D186" t="str">
            <v>ООО "ЗВЕЗДА МОРСКИЕ ТЕХНОЛОГИИ"</v>
          </cell>
          <cell r="E186" t="str">
            <v>Мун</v>
          </cell>
        </row>
        <row r="187">
          <cell r="A187">
            <v>182</v>
          </cell>
          <cell r="B187" t="str">
            <v>ЗЕРБИГ ООО</v>
          </cell>
          <cell r="C187" t="str">
            <v>6670492510</v>
          </cell>
          <cell r="D187" t="str">
            <v>ООО "ЗЕРБИГ"</v>
          </cell>
          <cell r="E187" t="str">
            <v>Прч</v>
          </cell>
        </row>
        <row r="188">
          <cell r="A188">
            <v>183</v>
          </cell>
          <cell r="B188" t="str">
            <v>ЗЕТТА СТРАХОВАНИЕ ООО</v>
          </cell>
          <cell r="C188" t="str">
            <v>7710280644</v>
          </cell>
          <cell r="D188" t="str">
            <v>ООО "ЗЕТТА СТРАХОВАНИЕ"</v>
          </cell>
          <cell r="E188" t="str">
            <v>ЗМК</v>
          </cell>
        </row>
        <row r="189">
          <cell r="A189">
            <v>184</v>
          </cell>
          <cell r="B189" t="str">
            <v>ЗЛАТСНАБКОМПЛЕКТСЕРВИС ООО ПКФ</v>
          </cell>
          <cell r="C189" t="str">
            <v>7404038073</v>
          </cell>
          <cell r="D189" t="str">
            <v>ООО ПКФ "ЗЛАТСНАБКОМПЛЕКТСЕРВИС"</v>
          </cell>
          <cell r="E189" t="str">
            <v>Стр</v>
          </cell>
        </row>
        <row r="190">
          <cell r="A190">
            <v>185</v>
          </cell>
          <cell r="B190" t="str">
            <v>ЗМК ВОЛГОГРАД ООО</v>
          </cell>
          <cell r="C190" t="str">
            <v>3461067130</v>
          </cell>
          <cell r="D190" t="str">
            <v>ООО "ЗМК ВОЛГОГРАД"</v>
          </cell>
          <cell r="E190" t="str">
            <v>ЗаК</v>
          </cell>
        </row>
        <row r="191">
          <cell r="A191">
            <v>186</v>
          </cell>
          <cell r="B191" t="str">
            <v>ЗМК ЕВРОСТАЛЬ ООО</v>
          </cell>
          <cell r="C191" t="str">
            <v>1650364102</v>
          </cell>
          <cell r="D191" t="str">
            <v>ООО "ЗМК "ЕВРОСТАЛЬ"</v>
          </cell>
          <cell r="E191" t="str">
            <v>Трд</v>
          </cell>
        </row>
        <row r="192">
          <cell r="A192">
            <v>187</v>
          </cell>
          <cell r="B192" t="str">
            <v>ЗСС КОРВЕТ ООО</v>
          </cell>
          <cell r="C192" t="str">
            <v>6679126124</v>
          </cell>
          <cell r="D192" t="str">
            <v>ООО "ЗСС КОРВЕТ"</v>
          </cell>
          <cell r="E192" t="str">
            <v>ИП</v>
          </cell>
        </row>
        <row r="193">
          <cell r="A193">
            <v>188</v>
          </cell>
          <cell r="B193" t="str">
            <v>ЗТИ ЗАО</v>
          </cell>
          <cell r="C193" t="str">
            <v>6658257817</v>
          </cell>
          <cell r="D193" t="str">
            <v>ЗАО "ЗТИ"</v>
          </cell>
          <cell r="E193" t="str">
            <v>Физ</v>
          </cell>
        </row>
        <row r="194">
          <cell r="A194">
            <v>189</v>
          </cell>
          <cell r="B194" t="str">
            <v>Зудов Артур Владимирович</v>
          </cell>
          <cell r="C194" t="str">
            <v>662334250833</v>
          </cell>
          <cell r="D194" t="str">
            <v>ИП Зудов Артур Владимирович</v>
          </cell>
          <cell r="E194" t="str">
            <v>Хол</v>
          </cell>
        </row>
        <row r="195">
          <cell r="A195">
            <v>190</v>
          </cell>
          <cell r="B195" t="str">
            <v>ИЗИФИКС ООО</v>
          </cell>
          <cell r="C195" t="str">
            <v>7447280537</v>
          </cell>
          <cell r="D195" t="str">
            <v>ООО "ИЗИФИКС"</v>
          </cell>
          <cell r="E195" t="str">
            <v>Мун</v>
          </cell>
        </row>
        <row r="196">
          <cell r="A196">
            <v>191</v>
          </cell>
          <cell r="B196" t="str">
            <v>ИЗОМАШ ООО</v>
          </cell>
          <cell r="C196" t="str">
            <v>4029057744</v>
          </cell>
          <cell r="D196" t="str">
            <v>ООО "ИЗОМАШ"</v>
          </cell>
          <cell r="E196" t="str">
            <v>Прч</v>
          </cell>
        </row>
        <row r="197">
          <cell r="A197">
            <v>192</v>
          </cell>
          <cell r="B197" t="str">
            <v>ИНГОССТРАХ СПАО</v>
          </cell>
          <cell r="C197" t="str">
            <v>7705042179</v>
          </cell>
          <cell r="D197" t="str">
            <v>СПАО "ИНГОССТРАХ"</v>
          </cell>
          <cell r="E197" t="str">
            <v>ЗМК</v>
          </cell>
        </row>
        <row r="198">
          <cell r="A198">
            <v>193</v>
          </cell>
          <cell r="B198" t="str">
            <v>Индивидуальный  предприниматель Юлдашева Оксана Александровна</v>
          </cell>
          <cell r="C198" t="str">
            <v>663002109927</v>
          </cell>
          <cell r="D198" t="str">
            <v>ИП Юлдашева Оксана Александровна</v>
          </cell>
          <cell r="E198" t="str">
            <v>Стр</v>
          </cell>
        </row>
        <row r="199">
          <cell r="A199">
            <v>194</v>
          </cell>
          <cell r="B199" t="str">
            <v>Индивидуальный предприниматель Булатов Андрей Михайлович</v>
          </cell>
          <cell r="C199" t="str">
            <v>667219791985</v>
          </cell>
          <cell r="D199" t="str">
            <v>ИП Булатов Андрей Михайлович</v>
          </cell>
          <cell r="E199" t="str">
            <v>ЗаК</v>
          </cell>
        </row>
        <row r="200">
          <cell r="A200">
            <v>195</v>
          </cell>
          <cell r="B200" t="str">
            <v>Индивидуальный предприниматель Витухин Иван Викторович</v>
          </cell>
          <cell r="C200" t="str">
            <v>662330531953</v>
          </cell>
          <cell r="D200" t="str">
            <v>ИП Витухин Иван Викторович</v>
          </cell>
          <cell r="E200" t="str">
            <v>Трд</v>
          </cell>
        </row>
        <row r="201">
          <cell r="A201">
            <v>196</v>
          </cell>
          <cell r="B201" t="str">
            <v>Индивидуальный предприниматель Гетке Эдуард Райнгольдович</v>
          </cell>
          <cell r="C201" t="str">
            <v>666700377745</v>
          </cell>
          <cell r="D201" t="str">
            <v>ИП Гетке Эдуард Райнгольдович</v>
          </cell>
          <cell r="E201" t="str">
            <v>ИП</v>
          </cell>
        </row>
        <row r="202">
          <cell r="A202">
            <v>197</v>
          </cell>
          <cell r="B202" t="str">
            <v>Индивидуальный Предприниматель Гусев Александр Вадимович</v>
          </cell>
          <cell r="C202" t="str">
            <v>662301391405</v>
          </cell>
          <cell r="D202" t="str">
            <v>ИП Гусев Александр Вадимович</v>
          </cell>
          <cell r="E202" t="str">
            <v>Физ</v>
          </cell>
        </row>
        <row r="203">
          <cell r="A203">
            <v>198</v>
          </cell>
          <cell r="B203" t="str">
            <v>Индивидуальный предприниматель Клопов Вячеслав Викторович</v>
          </cell>
          <cell r="C203" t="str">
            <v>740400518218</v>
          </cell>
          <cell r="D203" t="str">
            <v>ИП Клопов Вячеслав Викторович</v>
          </cell>
          <cell r="E203" t="str">
            <v>Хол</v>
          </cell>
        </row>
        <row r="204">
          <cell r="A204">
            <v>199</v>
          </cell>
          <cell r="B204" t="str">
            <v>Индивидуальный предприниматель Коннов Игорь Станиславович</v>
          </cell>
          <cell r="C204" t="str">
            <v>780604842994</v>
          </cell>
          <cell r="D204" t="str">
            <v>ИП Коннов Игорь Станиславович</v>
          </cell>
          <cell r="E204" t="str">
            <v>Мун</v>
          </cell>
        </row>
        <row r="205">
          <cell r="A205">
            <v>200</v>
          </cell>
          <cell r="B205" t="str">
            <v>Индивидуальный предприниматель Корнилов Иван Петрович</v>
          </cell>
          <cell r="C205" t="str">
            <v>212914282650</v>
          </cell>
          <cell r="D205" t="str">
            <v>ИП Корнилов Иван Петрович</v>
          </cell>
          <cell r="E205" t="str">
            <v>Прч</v>
          </cell>
        </row>
        <row r="206">
          <cell r="A206">
            <v>201</v>
          </cell>
          <cell r="B206" t="str">
            <v>Индивидуальный предприниматель Кузнецов Иван Дмитриевич</v>
          </cell>
          <cell r="C206" t="str">
            <v>662333962274</v>
          </cell>
          <cell r="D206" t="str">
            <v>ИП Кузнецов Иван Дмитриевич</v>
          </cell>
          <cell r="E206" t="str">
            <v>ЗМК</v>
          </cell>
        </row>
        <row r="207">
          <cell r="A207">
            <v>202</v>
          </cell>
          <cell r="B207" t="str">
            <v>Индивидуальный предприниматель Мейснер Евгений Альбертович</v>
          </cell>
          <cell r="C207" t="str">
            <v>664800019563</v>
          </cell>
          <cell r="D207" t="str">
            <v>ИП Мейснер Евгений Альбертович</v>
          </cell>
          <cell r="E207" t="str">
            <v>Стр</v>
          </cell>
        </row>
        <row r="208">
          <cell r="A208">
            <v>203</v>
          </cell>
          <cell r="B208" t="str">
            <v>Индивидуальный Предприниматель Неверов Алексей Валерьевич</v>
          </cell>
          <cell r="C208" t="str">
            <v>165024725581</v>
          </cell>
          <cell r="D208" t="str">
            <v>ИП Неверов Алексей Валерьевич</v>
          </cell>
          <cell r="E208" t="str">
            <v>ЗаК</v>
          </cell>
        </row>
        <row r="209">
          <cell r="A209">
            <v>204</v>
          </cell>
          <cell r="B209" t="str">
            <v>Индивидуальный предприниматель Рывкина Юлия Николаевна</v>
          </cell>
          <cell r="C209" t="str">
            <v>666900371557</v>
          </cell>
          <cell r="D209" t="str">
            <v>ИП Рывкина Юлия Николаевна</v>
          </cell>
          <cell r="E209" t="str">
            <v>Трд</v>
          </cell>
        </row>
        <row r="210">
          <cell r="A210">
            <v>205</v>
          </cell>
          <cell r="B210" t="str">
            <v>ИНЖИНИРИНГОВЫЙ ЦЕНТР ТЕХНОДИНАМИКА АО</v>
          </cell>
          <cell r="C210" t="str">
            <v>9705126626</v>
          </cell>
          <cell r="D210" t="str">
            <v>АО "ИНЖИНИРИНГОВЫЙ ЦЕНТР ТЕХНОДИНАМИКА"</v>
          </cell>
          <cell r="E210" t="str">
            <v>ИП</v>
          </cell>
        </row>
        <row r="211">
          <cell r="A211">
            <v>206</v>
          </cell>
          <cell r="B211" t="str">
            <v>ИНСВАРКОМ ООО</v>
          </cell>
          <cell r="C211" t="str">
            <v>7814371977</v>
          </cell>
          <cell r="D211" t="str">
            <v>ООО "ИНСВАРКОМ"</v>
          </cell>
          <cell r="E211" t="str">
            <v>Физ</v>
          </cell>
        </row>
        <row r="212">
          <cell r="A212">
            <v>207</v>
          </cell>
          <cell r="B212" t="str">
            <v>ИНСТРОЙСНАБ ООО</v>
          </cell>
          <cell r="C212" t="str">
            <v>6686038895</v>
          </cell>
          <cell r="D212" t="str">
            <v>ООО "ИНСТРОЙСНАБ"</v>
          </cell>
          <cell r="E212" t="str">
            <v>Хол</v>
          </cell>
        </row>
        <row r="213">
          <cell r="A213">
            <v>208</v>
          </cell>
          <cell r="B213" t="str">
            <v>ИНТЕЛЛ-СТРОЙ ООО ИЦ</v>
          </cell>
          <cell r="C213" t="str">
            <v>6674229020</v>
          </cell>
          <cell r="D213" t="str">
            <v>ООО ИЦ "ИНТЕЛЛ-СТРОЙ"</v>
          </cell>
          <cell r="E213" t="str">
            <v>Мун</v>
          </cell>
        </row>
        <row r="214">
          <cell r="A214">
            <v>209</v>
          </cell>
          <cell r="B214" t="str">
            <v>Интернет Решения, ООО</v>
          </cell>
          <cell r="C214" t="str">
            <v>7704217370</v>
          </cell>
          <cell r="D214" t="str">
            <v>Интернет Решения, ООО</v>
          </cell>
          <cell r="E214" t="str">
            <v>Прч</v>
          </cell>
        </row>
        <row r="215">
          <cell r="A215">
            <v>210</v>
          </cell>
          <cell r="B215" t="str">
            <v>ИНТЕРСТИЛС ООО ГК</v>
          </cell>
          <cell r="C215" t="str">
            <v>6671149440</v>
          </cell>
          <cell r="D215" t="str">
            <v>ООО ГК "ИНТЕРСТИЛС"</v>
          </cell>
        </row>
        <row r="216">
          <cell r="A216">
            <v>211</v>
          </cell>
          <cell r="B216" t="str">
            <v>ИП Айткулова Наталья Владимировна</v>
          </cell>
          <cell r="C216" t="str">
            <v>662306135797</v>
          </cell>
          <cell r="D216" t="str">
            <v>ИП Айткулова Наталья Владимировна</v>
          </cell>
          <cell r="E216" t="str">
            <v>ИП</v>
          </cell>
        </row>
        <row r="217">
          <cell r="A217">
            <v>212</v>
          </cell>
          <cell r="B217" t="str">
            <v>ИП Варданян С.А.</v>
          </cell>
          <cell r="D217" t="str">
            <v>ИП Варданян С.А.</v>
          </cell>
          <cell r="E217" t="str">
            <v>ИП</v>
          </cell>
        </row>
        <row r="218">
          <cell r="A218">
            <v>213</v>
          </cell>
          <cell r="B218" t="str">
            <v>ИП Витушинский Игорь Владимирович</v>
          </cell>
          <cell r="C218" t="str">
            <v>742206451654</v>
          </cell>
          <cell r="D218" t="str">
            <v>ИП Витушинский Игорь Владимирович</v>
          </cell>
          <cell r="E218" t="str">
            <v>ИП</v>
          </cell>
        </row>
        <row r="219">
          <cell r="A219">
            <v>214</v>
          </cell>
          <cell r="B219" t="str">
            <v>ИП Гусельщиков Андрей Владимирович</v>
          </cell>
          <cell r="C219" t="str">
            <v>744846300985</v>
          </cell>
          <cell r="D219" t="str">
            <v>ИП Гусельщиков Андрей Владимирович</v>
          </cell>
          <cell r="E219" t="str">
            <v>ИП</v>
          </cell>
        </row>
        <row r="220">
          <cell r="A220">
            <v>215</v>
          </cell>
          <cell r="B220" t="str">
            <v>Ип Долматов Р.Ф.</v>
          </cell>
          <cell r="D220" t="str">
            <v>Ип Долматов Р.Ф.</v>
          </cell>
          <cell r="E220" t="str">
            <v>ИП</v>
          </cell>
        </row>
        <row r="221">
          <cell r="A221">
            <v>216</v>
          </cell>
          <cell r="B221" t="str">
            <v>ИП Дрыгин К.Д.</v>
          </cell>
          <cell r="D221" t="str">
            <v>ИП Дрыгин К.Д.</v>
          </cell>
          <cell r="E221" t="str">
            <v>ИП</v>
          </cell>
        </row>
        <row r="222">
          <cell r="A222">
            <v>217</v>
          </cell>
          <cell r="B222" t="str">
            <v>ИП Кайгородова Эльвира Леонидовна</v>
          </cell>
          <cell r="C222" t="str">
            <v>666300482336</v>
          </cell>
          <cell r="D222" t="str">
            <v>ИП Кайгородова Эльвира Леонидовна</v>
          </cell>
          <cell r="E222" t="str">
            <v>ИП</v>
          </cell>
        </row>
        <row r="223">
          <cell r="A223">
            <v>218</v>
          </cell>
          <cell r="B223" t="str">
            <v>ИП Леванов Александр Владимирович</v>
          </cell>
          <cell r="C223" t="str">
            <v>662343868707</v>
          </cell>
          <cell r="D223" t="str">
            <v>ИП Леванов Александр Владимирович</v>
          </cell>
          <cell r="E223" t="str">
            <v>ИП</v>
          </cell>
        </row>
        <row r="224">
          <cell r="A224">
            <v>219</v>
          </cell>
          <cell r="B224" t="str">
            <v>ИП Мишкин Сергей Евгеньевич</v>
          </cell>
          <cell r="C224" t="str">
            <v>663600026201</v>
          </cell>
          <cell r="D224" t="str">
            <v>ИП Мишкин Сергей Евгеньевич</v>
          </cell>
          <cell r="E224" t="str">
            <v>ИП</v>
          </cell>
        </row>
        <row r="225">
          <cell r="A225">
            <v>220</v>
          </cell>
          <cell r="B225" t="str">
            <v>ИП Овчаренко М.В.</v>
          </cell>
          <cell r="D225" t="str">
            <v>ИП Овчаренко М.В.</v>
          </cell>
          <cell r="E225" t="str">
            <v>ИП</v>
          </cell>
        </row>
        <row r="226">
          <cell r="A226">
            <v>221</v>
          </cell>
          <cell r="B226" t="str">
            <v>ИП Пакин В.П.</v>
          </cell>
          <cell r="D226" t="str">
            <v>ИП Пакин В.П.</v>
          </cell>
          <cell r="E226" t="str">
            <v>ИП</v>
          </cell>
        </row>
        <row r="227">
          <cell r="A227">
            <v>222</v>
          </cell>
          <cell r="B227" t="str">
            <v>ИП Савин Алексей Андреевич</v>
          </cell>
          <cell r="C227" t="str">
            <v>366218867448</v>
          </cell>
          <cell r="D227" t="str">
            <v>ИП Савин Алексей Андреевич</v>
          </cell>
          <cell r="E227" t="str">
            <v>ИП</v>
          </cell>
        </row>
        <row r="228">
          <cell r="A228">
            <v>223</v>
          </cell>
          <cell r="B228" t="str">
            <v>ИП Савинков Владимир Петрович</v>
          </cell>
          <cell r="C228" t="str">
            <v>666009639809</v>
          </cell>
          <cell r="D228" t="str">
            <v>ИП Савинков Владимир Петрович</v>
          </cell>
          <cell r="E228" t="str">
            <v>ИП</v>
          </cell>
        </row>
        <row r="229">
          <cell r="A229">
            <v>224</v>
          </cell>
          <cell r="B229" t="str">
            <v>ИП Савинов Александр Алексеевич</v>
          </cell>
          <cell r="C229" t="str">
            <v>665894653929</v>
          </cell>
          <cell r="D229" t="str">
            <v>ИП Савинов Александр Алексеевич</v>
          </cell>
          <cell r="E229" t="str">
            <v>ИП</v>
          </cell>
        </row>
        <row r="230">
          <cell r="A230">
            <v>225</v>
          </cell>
          <cell r="B230" t="str">
            <v>ИП Столярова Дина Борисовна</v>
          </cell>
          <cell r="C230" t="str">
            <v>662300292433</v>
          </cell>
          <cell r="D230" t="str">
            <v>ИП Столярова Дина Борисовна</v>
          </cell>
          <cell r="E230" t="str">
            <v>ИП</v>
          </cell>
        </row>
        <row r="231">
          <cell r="A231">
            <v>226</v>
          </cell>
          <cell r="B231" t="str">
            <v>ИП Стяжкин А.В.</v>
          </cell>
          <cell r="C231" t="str">
            <v>662341016383</v>
          </cell>
          <cell r="D231" t="str">
            <v>ИП Стяжкин А.В.</v>
          </cell>
          <cell r="E231" t="str">
            <v>ИП</v>
          </cell>
        </row>
        <row r="232">
          <cell r="A232">
            <v>227</v>
          </cell>
          <cell r="B232" t="str">
            <v>ИП Трофимова Альфия Заудятевна</v>
          </cell>
          <cell r="C232" t="str">
            <v>662313272995</v>
          </cell>
          <cell r="D232" t="str">
            <v>ИП Трофимова Альфия Заудятевна</v>
          </cell>
          <cell r="E232" t="str">
            <v>ИП</v>
          </cell>
        </row>
        <row r="233">
          <cell r="A233">
            <v>228</v>
          </cell>
          <cell r="B233" t="str">
            <v>ИП Фомина Наталья Александровна</v>
          </cell>
          <cell r="C233" t="str">
            <v>662318145990</v>
          </cell>
          <cell r="D233" t="str">
            <v>ИП Фомина Наталья Александровна</v>
          </cell>
          <cell r="E233" t="str">
            <v>ИП</v>
          </cell>
        </row>
        <row r="234">
          <cell r="A234">
            <v>229</v>
          </cell>
          <cell r="B234" t="str">
            <v>ИП Чувашев С.Г.</v>
          </cell>
          <cell r="D234" t="str">
            <v>ИП Чувашев С.Г.</v>
          </cell>
          <cell r="E234" t="str">
            <v>ИП</v>
          </cell>
        </row>
        <row r="235">
          <cell r="A235">
            <v>230</v>
          </cell>
          <cell r="B235" t="str">
            <v>ИП Шестаков Н. Н.</v>
          </cell>
          <cell r="C235" t="str">
            <v>662306156250</v>
          </cell>
          <cell r="D235" t="str">
            <v>ИП Шестаков Н. Н.</v>
          </cell>
          <cell r="E235" t="str">
            <v>ИП</v>
          </cell>
        </row>
        <row r="236">
          <cell r="A236">
            <v>231</v>
          </cell>
          <cell r="B236" t="str">
            <v>Ип Юрченко М.А.</v>
          </cell>
          <cell r="D236" t="str">
            <v>Ип Юрченко М.А.</v>
          </cell>
          <cell r="E236" t="str">
            <v>ИП</v>
          </cell>
        </row>
        <row r="237">
          <cell r="A237">
            <v>232</v>
          </cell>
          <cell r="B237" t="str">
            <v>ИРЗ ООО</v>
          </cell>
          <cell r="C237" t="str">
            <v>1833026870</v>
          </cell>
          <cell r="D237" t="str">
            <v>ООО "ИРЗ"</v>
          </cell>
        </row>
        <row r="238">
          <cell r="A238">
            <v>233</v>
          </cell>
          <cell r="B238" t="str">
            <v>ИСО ООО</v>
          </cell>
          <cell r="C238" t="str">
            <v>7730248021</v>
          </cell>
          <cell r="D238" t="str">
            <v>ООО "ИСО"</v>
          </cell>
        </row>
        <row r="239">
          <cell r="A239">
            <v>234</v>
          </cell>
          <cell r="B239" t="str">
            <v>ИТК ООО</v>
          </cell>
          <cell r="C239" t="str">
            <v>6672295317</v>
          </cell>
          <cell r="D239" t="str">
            <v>ООО "ИТК"</v>
          </cell>
        </row>
        <row r="240">
          <cell r="A240">
            <v>235</v>
          </cell>
          <cell r="B240" t="str">
            <v>ИТЦ СОВПЛИМ ООО</v>
          </cell>
          <cell r="C240" t="str">
            <v>6670458887</v>
          </cell>
          <cell r="D240" t="str">
            <v>ООО "ИТЦ СОВПЛИМ"</v>
          </cell>
        </row>
        <row r="241">
          <cell r="A241">
            <v>236</v>
          </cell>
          <cell r="B241" t="str">
            <v>ИФСК АРКС ООО</v>
          </cell>
          <cell r="C241" t="str">
            <v>7714275324</v>
          </cell>
          <cell r="D241" t="str">
            <v>ООО "ИФСК "АРКС"</v>
          </cell>
        </row>
        <row r="242">
          <cell r="A242">
            <v>237</v>
          </cell>
          <cell r="B242" t="str">
            <v>Карпов В.С. ИП</v>
          </cell>
          <cell r="C242" t="str">
            <v>667003935401</v>
          </cell>
          <cell r="D242" t="str">
            <v>Карпов В.С. ИП</v>
          </cell>
        </row>
        <row r="243">
          <cell r="A243">
            <v>238</v>
          </cell>
          <cell r="B243" t="str">
            <v>КАРЬЕР СТРОИТЕЛЬНЫХ ПЕСКОВ ВЫСОКАЯ СТЕПЬ ООО</v>
          </cell>
          <cell r="C243" t="str">
            <v>6658290300</v>
          </cell>
          <cell r="D243" t="str">
            <v>ООО "КАРЬЕР СТРОИТЕЛЬНЫХ ПЕСКОВ "ВЫСОКАЯ СТЕПЬ"</v>
          </cell>
        </row>
        <row r="244">
          <cell r="A244">
            <v>239</v>
          </cell>
          <cell r="B244" t="str">
            <v>Кашин Алексей Евгеньевич ИП</v>
          </cell>
          <cell r="C244" t="str">
            <v>662332268289</v>
          </cell>
          <cell r="D244" t="str">
            <v>ИП Кашин Алексей Евгеньевич</v>
          </cell>
          <cell r="E244" t="str">
            <v>ИП</v>
          </cell>
        </row>
        <row r="245">
          <cell r="A245">
            <v>240</v>
          </cell>
          <cell r="B245" t="str">
            <v>КДВ Нижний Тагил ООО</v>
          </cell>
          <cell r="C245" t="str">
            <v>6623029231</v>
          </cell>
          <cell r="D245" t="str">
            <v>ООО "КДВ Нижний Тагил"</v>
          </cell>
        </row>
        <row r="246">
          <cell r="A246">
            <v>241</v>
          </cell>
          <cell r="B246" t="str">
            <v>КЕЛЛЕР И КАЛЬМБАХ ООО</v>
          </cell>
          <cell r="C246" t="str">
            <v>6678069219</v>
          </cell>
          <cell r="D246" t="str">
            <v>ООО "КЕЛЛЕР И КАЛЬМБАХ"</v>
          </cell>
        </row>
        <row r="247">
          <cell r="A247">
            <v>242</v>
          </cell>
          <cell r="B247" t="str">
            <v>Керхер ООО</v>
          </cell>
          <cell r="C247" t="str">
            <v>7705581614</v>
          </cell>
          <cell r="D247" t="str">
            <v>ООО "Керхер"</v>
          </cell>
        </row>
        <row r="248">
          <cell r="A248">
            <v>243</v>
          </cell>
          <cell r="B248" t="str">
            <v>КЕХ ЕКОММЕРЦ ООО</v>
          </cell>
          <cell r="C248" t="str">
            <v>7710668349</v>
          </cell>
          <cell r="D248" t="str">
            <v>ООО "КЕХ ЕКОММЕРЦ"</v>
          </cell>
        </row>
        <row r="249">
          <cell r="A249">
            <v>244</v>
          </cell>
          <cell r="B249" t="str">
            <v>КЗПВ ЗАО</v>
          </cell>
          <cell r="C249" t="str">
            <v>6620007663</v>
          </cell>
          <cell r="D249" t="str">
            <v>ЗАО "КЗПВ"</v>
          </cell>
        </row>
        <row r="250">
          <cell r="A250">
            <v>245</v>
          </cell>
          <cell r="B250" t="str">
            <v>КИМП ООО ЦК</v>
          </cell>
          <cell r="C250" t="str">
            <v>6684014659</v>
          </cell>
          <cell r="D250" t="str">
            <v>ООО ЦК "КИМП"</v>
          </cell>
        </row>
        <row r="251">
          <cell r="A251">
            <v>246</v>
          </cell>
          <cell r="B251" t="str">
            <v>КИРЕЛИС ООО</v>
          </cell>
          <cell r="C251" t="str">
            <v>5027141583</v>
          </cell>
          <cell r="D251" t="str">
            <v>ООО "КИРЕЛИС"</v>
          </cell>
        </row>
        <row r="252">
          <cell r="A252">
            <v>247</v>
          </cell>
          <cell r="B252" t="str">
            <v>Кириенко Дмитрий Андреевич</v>
          </cell>
          <cell r="C252" t="str">
            <v>663003398372</v>
          </cell>
          <cell r="D252" t="str">
            <v>ИП Кириенко Дмитрий Андреевич</v>
          </cell>
        </row>
        <row r="253">
          <cell r="A253">
            <v>248</v>
          </cell>
          <cell r="B253" t="str">
            <v>КЛЕПЦОВ СЕРГЕЙ АЛЕКСАНДРОВИЧ ИП</v>
          </cell>
          <cell r="C253" t="str">
            <v>433200776607</v>
          </cell>
          <cell r="D253" t="str">
            <v>ИП КЛЕПЦОВ СЕРГЕЙ АЛЕКСАНДРОВИЧ</v>
          </cell>
          <cell r="E253" t="str">
            <v>ИП</v>
          </cell>
        </row>
        <row r="254">
          <cell r="A254">
            <v>249</v>
          </cell>
          <cell r="B254" t="str">
            <v>КОМБИНАТ ЭЛЕКТРОХИМПРИБОР ФГУП</v>
          </cell>
          <cell r="C254" t="str">
            <v>6630002336</v>
          </cell>
          <cell r="D254" t="str">
            <v>ФГУП "КОМБИНАТ "ЭЛЕКТРОХИМПРИБОР"</v>
          </cell>
          <cell r="E254" t="str">
            <v>Хол</v>
          </cell>
        </row>
        <row r="255">
          <cell r="A255">
            <v>250</v>
          </cell>
          <cell r="B255" t="str">
            <v>Комиссионные и аналогичные доходы за расчетное обслуживание по банковским картам юридических лиц и ю</v>
          </cell>
          <cell r="D255" t="str">
            <v>ФИЛИАЛ "ЦЕНТРАЛЬНЫЙ" БАНКА ВТБ (ПАО) Г.Москва</v>
          </cell>
          <cell r="E255" t="str">
            <v>Мун</v>
          </cell>
        </row>
        <row r="256">
          <cell r="A256">
            <v>251</v>
          </cell>
          <cell r="B256" t="str">
            <v>Комиссионные и аналогичные доходы от осуществления переводов денежных средств по банковским счетам п</v>
          </cell>
          <cell r="D256" t="str">
            <v>ФИЛИАЛ "ЦЕНТРАЛЬНЫЙ" БАНКА ВТБ (ПАО) Г.Москва</v>
          </cell>
          <cell r="E256" t="str">
            <v>Прч</v>
          </cell>
        </row>
        <row r="257">
          <cell r="A257">
            <v>252</v>
          </cell>
          <cell r="B257" t="str">
            <v>КОМПАНИЯ МЕКОН ООО</v>
          </cell>
          <cell r="C257" t="str">
            <v>6673107284</v>
          </cell>
          <cell r="D257" t="str">
            <v>ООО "КОМПАНИЯ МЕКОН"</v>
          </cell>
          <cell r="E257" t="str">
            <v>ЗМК</v>
          </cell>
        </row>
        <row r="258">
          <cell r="A258">
            <v>253</v>
          </cell>
          <cell r="B258" t="str">
            <v>Компания ПромПутьСнабжение ООО</v>
          </cell>
          <cell r="C258" t="str">
            <v>1648019927</v>
          </cell>
          <cell r="D258" t="str">
            <v>ООО "Компания "ПромПутьСнабжение"</v>
          </cell>
          <cell r="E258" t="str">
            <v>Стр</v>
          </cell>
        </row>
        <row r="259">
          <cell r="A259">
            <v>254</v>
          </cell>
          <cell r="B259" t="str">
            <v>Компания Тензор ООО</v>
          </cell>
          <cell r="C259" t="str">
            <v>7605016030</v>
          </cell>
          <cell r="D259" t="str">
            <v>ООО "Компания "Тензор"</v>
          </cell>
          <cell r="E259" t="str">
            <v>ЗаК</v>
          </cell>
        </row>
        <row r="260">
          <cell r="A260">
            <v>255</v>
          </cell>
          <cell r="B260" t="str">
            <v>КОМПАНИЯ ТЕХНОТЕКС ООО</v>
          </cell>
          <cell r="C260" t="str">
            <v>0274065793</v>
          </cell>
          <cell r="D260" t="str">
            <v>ООО "КОМПАНИЯ "ТЕХНОТЕКС"</v>
          </cell>
          <cell r="E260" t="str">
            <v>Трд</v>
          </cell>
        </row>
        <row r="261">
          <cell r="A261">
            <v>256</v>
          </cell>
          <cell r="B261" t="str">
            <v>Компания УРАЛ-ЗИТАР ООО</v>
          </cell>
          <cell r="C261" t="str">
            <v>6670324210</v>
          </cell>
          <cell r="D261" t="str">
            <v>ООО "Компания "УРАЛ-ЗИТАР"</v>
          </cell>
          <cell r="E261" t="str">
            <v>ЗМК</v>
          </cell>
        </row>
        <row r="262">
          <cell r="A262">
            <v>257</v>
          </cell>
          <cell r="B262" t="str">
            <v>КОМПОЗИТ ГРУПП ООО ЗСМ</v>
          </cell>
          <cell r="C262" t="str">
            <v>5257181358</v>
          </cell>
          <cell r="D262" t="str">
            <v>ООО ЗСМ "КОМПОЗИТ ГРУПП"</v>
          </cell>
          <cell r="E262" t="str">
            <v>Физ</v>
          </cell>
        </row>
        <row r="263">
          <cell r="A263">
            <v>258</v>
          </cell>
          <cell r="B263" t="str">
            <v>КОМПОЗИТ ООО</v>
          </cell>
          <cell r="C263" t="str">
            <v>6669012939</v>
          </cell>
          <cell r="D263" t="str">
            <v>ООО "КОМПОЗИТ"</v>
          </cell>
          <cell r="E263" t="str">
            <v>Хол</v>
          </cell>
        </row>
        <row r="264">
          <cell r="A264">
            <v>259</v>
          </cell>
          <cell r="B264" t="str">
            <v>КОМТЕХЦЕНТР ООО</v>
          </cell>
          <cell r="C264" t="str">
            <v>6670019135</v>
          </cell>
          <cell r="D264" t="str">
            <v>ООО "КОМТЕХЦЕНТР"</v>
          </cell>
          <cell r="E264" t="str">
            <v>Мун</v>
          </cell>
        </row>
        <row r="265">
          <cell r="A265">
            <v>260</v>
          </cell>
          <cell r="B265" t="str">
            <v>КОНЦЕРН ТИТАН-2 АО</v>
          </cell>
          <cell r="C265" t="str">
            <v>7827004484</v>
          </cell>
          <cell r="D265" t="str">
            <v>АО "КОНЦЕРН ТИТАН-2"</v>
          </cell>
          <cell r="E265" t="str">
            <v>Прч</v>
          </cell>
        </row>
        <row r="266">
          <cell r="A266">
            <v>261</v>
          </cell>
          <cell r="B266" t="str">
            <v>Коробов Данил Владимирович</v>
          </cell>
          <cell r="C266" t="str">
            <v>662331969193</v>
          </cell>
          <cell r="D266" t="str">
            <v>Коробов Данил Владимирович</v>
          </cell>
          <cell r="E266" t="str">
            <v>ЗМК</v>
          </cell>
        </row>
        <row r="267">
          <cell r="A267">
            <v>262</v>
          </cell>
          <cell r="B267" t="str">
            <v>КОРПОРАЦИЯ ВСМПО-АВИСМА ПАО</v>
          </cell>
          <cell r="C267" t="str">
            <v>6607000556</v>
          </cell>
          <cell r="D267" t="str">
            <v>ПАО "КОРПОРАЦИЯ ВСМПО-АВИСМА"</v>
          </cell>
          <cell r="E267" t="str">
            <v>Стр</v>
          </cell>
        </row>
        <row r="268">
          <cell r="A268">
            <v>263</v>
          </cell>
          <cell r="B268" t="str">
            <v>КОРШУНОВ АЛЕКСЕЙ ГЕННАДЬЕВИЧ (ИП)</v>
          </cell>
          <cell r="C268" t="str">
            <v>420517359199</v>
          </cell>
          <cell r="D268" t="str">
            <v>КОРШУНОВ АЛЕКСЕЙ ГЕННАДЬЕВИЧ (ИП)</v>
          </cell>
          <cell r="E268" t="str">
            <v>ЗаК</v>
          </cell>
        </row>
        <row r="269">
          <cell r="A269">
            <v>264</v>
          </cell>
          <cell r="B269" t="str">
            <v>КРАСНОКАМСКИЙ РМЗ ООО</v>
          </cell>
          <cell r="C269" t="str">
            <v>5916002380</v>
          </cell>
          <cell r="D269" t="str">
            <v>ООО "КРАСНОКАМСКИЙ РМЗ"</v>
          </cell>
          <cell r="E269" t="str">
            <v>Трд</v>
          </cell>
        </row>
        <row r="270">
          <cell r="A270">
            <v>265</v>
          </cell>
          <cell r="B270" t="str">
            <v>КРЕП-КОМП ООО</v>
          </cell>
          <cell r="C270" t="str">
            <v>7726517049</v>
          </cell>
          <cell r="D270" t="str">
            <v>ООО "КРЕП-КОМП"</v>
          </cell>
          <cell r="E270" t="str">
            <v>ИП</v>
          </cell>
        </row>
        <row r="271">
          <cell r="A271">
            <v>266</v>
          </cell>
          <cell r="B271" t="str">
            <v>Крепёж ООО</v>
          </cell>
          <cell r="C271" t="str">
            <v>7805551349</v>
          </cell>
          <cell r="D271" t="str">
            <v>ООО "Крепёж"</v>
          </cell>
          <cell r="E271" t="str">
            <v>Физ</v>
          </cell>
        </row>
        <row r="272">
          <cell r="A272">
            <v>267</v>
          </cell>
          <cell r="B272" t="str">
            <v>КРЕПЁЖНЫЕ СИСТЕМЫ ООО</v>
          </cell>
          <cell r="C272" t="str">
            <v>7451400597</v>
          </cell>
          <cell r="D272" t="str">
            <v>ООО "КРЕПЁЖНЫЕ СИСТЕМЫ"</v>
          </cell>
        </row>
        <row r="273">
          <cell r="A273">
            <v>268</v>
          </cell>
          <cell r="B273" t="str">
            <v>КРИОГАЗПК ООО</v>
          </cell>
          <cell r="C273" t="str">
            <v>6623010985</v>
          </cell>
          <cell r="D273" t="str">
            <v>ООО "КРИОГАЗПК"</v>
          </cell>
        </row>
        <row r="274">
          <cell r="A274">
            <v>269</v>
          </cell>
          <cell r="B274" t="str">
            <v>Круглова Лариса Владимировна</v>
          </cell>
          <cell r="C274" t="str">
            <v>666700075543</v>
          </cell>
          <cell r="D274" t="str">
            <v>ИП Круглова Лариса Владимировна</v>
          </cell>
        </row>
        <row r="275">
          <cell r="A275">
            <v>270</v>
          </cell>
          <cell r="B275" t="str">
            <v>КСК МК ООО</v>
          </cell>
          <cell r="C275" t="str">
            <v>6952314788</v>
          </cell>
          <cell r="D275" t="str">
            <v>ООО "КСК МК"</v>
          </cell>
        </row>
        <row r="276">
          <cell r="A276">
            <v>271</v>
          </cell>
          <cell r="B276" t="str">
            <v>КТЗМ ООО</v>
          </cell>
          <cell r="C276" t="str">
            <v>3306019519</v>
          </cell>
          <cell r="D276" t="str">
            <v>ООО "КТЗМ"</v>
          </cell>
        </row>
        <row r="277">
          <cell r="A277">
            <v>272</v>
          </cell>
          <cell r="B277" t="str">
            <v>КТК УРАЛ ООО</v>
          </cell>
          <cell r="C277" t="str">
            <v>6678113644</v>
          </cell>
          <cell r="D277" t="str">
            <v>ООО "КТК УРАЛ"</v>
          </cell>
        </row>
        <row r="278">
          <cell r="A278">
            <v>273</v>
          </cell>
          <cell r="B278" t="str">
            <v>КУ ДЖЕЙ ПРОДУКТ ООО</v>
          </cell>
          <cell r="C278" t="str">
            <v>6623086720</v>
          </cell>
          <cell r="D278" t="str">
            <v>ООО "КУ ДЖЕЙ ПРОДУКТ"</v>
          </cell>
        </row>
        <row r="279">
          <cell r="A279">
            <v>274</v>
          </cell>
          <cell r="B279" t="str">
            <v>Кузнецова Елена Александровна</v>
          </cell>
        </row>
        <row r="280">
          <cell r="A280">
            <v>275</v>
          </cell>
          <cell r="B280" t="str">
            <v>Кузнецова Елена Александровна</v>
          </cell>
          <cell r="C280" t="str">
            <v>663230744967</v>
          </cell>
        </row>
        <row r="281">
          <cell r="A281">
            <v>276</v>
          </cell>
          <cell r="B281" t="str">
            <v>КУШВИНСКИЙ КЕРАМЗИТОВЫЙ ЗАВОД ООО</v>
          </cell>
          <cell r="C281" t="str">
            <v>6681005769</v>
          </cell>
          <cell r="D281" t="str">
            <v>ООО "КУШВИНСКИЙ КЕРАМЗИТОВЫЙ ЗАВОД"</v>
          </cell>
        </row>
        <row r="282">
          <cell r="A282">
            <v>277</v>
          </cell>
          <cell r="B282" t="str">
            <v>КЭНПО АО</v>
          </cell>
          <cell r="C282" t="str">
            <v>6660126610</v>
          </cell>
          <cell r="D282" t="str">
            <v>АО "КЭНПО"</v>
          </cell>
        </row>
        <row r="283">
          <cell r="A283">
            <v>278</v>
          </cell>
          <cell r="B283" t="str">
            <v>ЛАГУНА ООО</v>
          </cell>
          <cell r="C283" t="str">
            <v>6623141427</v>
          </cell>
          <cell r="D283" t="str">
            <v>ООО "ЛАГУНА"</v>
          </cell>
        </row>
        <row r="284">
          <cell r="A284">
            <v>279</v>
          </cell>
          <cell r="B284" t="str">
            <v>Лагутина Наталья Николаевна ИП</v>
          </cell>
          <cell r="C284" t="str">
            <v>662300304181</v>
          </cell>
          <cell r="D284" t="str">
            <v>ИП Лагутина Наталья Николаевна</v>
          </cell>
          <cell r="E284" t="str">
            <v>ИП</v>
          </cell>
        </row>
        <row r="285">
          <cell r="A285">
            <v>280</v>
          </cell>
          <cell r="B285" t="str">
            <v>ЛАНКОРД ООО</v>
          </cell>
          <cell r="C285" t="str">
            <v>8602166657</v>
          </cell>
          <cell r="D285" t="str">
            <v>ООО "ЛАНКОРД"</v>
          </cell>
          <cell r="E285" t="str">
            <v>Хол</v>
          </cell>
        </row>
        <row r="286">
          <cell r="A286">
            <v>281</v>
          </cell>
          <cell r="B286" t="str">
            <v>Лапина Дарья Станиславовна</v>
          </cell>
          <cell r="C286" t="str">
            <v>740493606231</v>
          </cell>
          <cell r="D286" t="str">
            <v>ИП Лапина Дарья Станиславовна</v>
          </cell>
          <cell r="E286" t="str">
            <v>Мун</v>
          </cell>
        </row>
        <row r="287">
          <cell r="A287">
            <v>282</v>
          </cell>
          <cell r="B287" t="str">
            <v>ЛЕГИОН ООО НПО</v>
          </cell>
          <cell r="C287" t="str">
            <v>6686020432</v>
          </cell>
          <cell r="D287" t="str">
            <v>ООО НПО "ЛЕГИОН"</v>
          </cell>
          <cell r="E287" t="str">
            <v>Прч</v>
          </cell>
        </row>
        <row r="288">
          <cell r="A288">
            <v>283</v>
          </cell>
          <cell r="B288" t="str">
            <v>ЛЕОПАК ООО ТОРГОВЫЙ ДОМ</v>
          </cell>
          <cell r="C288" t="str">
            <v>6672357965</v>
          </cell>
          <cell r="D288" t="str">
            <v>ООО ТОРГОВЫЙ ДОМ "ЛЕОПАК"</v>
          </cell>
          <cell r="E288" t="str">
            <v>ЗМК</v>
          </cell>
        </row>
        <row r="289">
          <cell r="A289">
            <v>284</v>
          </cell>
          <cell r="B289" t="str">
            <v>ЛЕСОЗАВОД КЕДРОВСКИЙ ООО</v>
          </cell>
          <cell r="C289" t="str">
            <v>6686072092</v>
          </cell>
          <cell r="D289" t="str">
            <v>ООО "ЛЕСОЗАВОД "КЕДРОВСКИЙ"</v>
          </cell>
          <cell r="E289" t="str">
            <v>Стр</v>
          </cell>
        </row>
        <row r="290">
          <cell r="A290">
            <v>285</v>
          </cell>
          <cell r="B290" t="str">
            <v>ЛИДЕР ООО</v>
          </cell>
          <cell r="C290" t="str">
            <v>6623016151</v>
          </cell>
          <cell r="D290" t="str">
            <v>ООО "ЛИДЕР"</v>
          </cell>
          <cell r="E290" t="str">
            <v>ЗаК</v>
          </cell>
        </row>
        <row r="291">
          <cell r="A291">
            <v>286</v>
          </cell>
          <cell r="B291" t="str">
            <v>ЛМЗ им. К. Либкнехта АО</v>
          </cell>
          <cell r="C291" t="str">
            <v>7804474927</v>
          </cell>
          <cell r="D291" t="str">
            <v>АО "ЛМЗ им. К. Либкнехта"</v>
          </cell>
          <cell r="E291" t="str">
            <v>Трд</v>
          </cell>
        </row>
        <row r="292">
          <cell r="A292">
            <v>287</v>
          </cell>
          <cell r="B292" t="str">
            <v>ЛМС ООО</v>
          </cell>
          <cell r="C292" t="str">
            <v>7726344766</v>
          </cell>
          <cell r="D292" t="str">
            <v>ООО "ЛМС"</v>
          </cell>
          <cell r="E292" t="str">
            <v>ИП</v>
          </cell>
        </row>
        <row r="293">
          <cell r="A293">
            <v>288</v>
          </cell>
          <cell r="B293" t="str">
            <v>ЛОГИСТИЧЕСКИЕ РЕШЕНИЯ ООО</v>
          </cell>
          <cell r="C293" t="str">
            <v>1840111484</v>
          </cell>
          <cell r="D293" t="str">
            <v>ООО "ЛОГИСТИЧЕСКИЕ РЕШЕНИЯ"</v>
          </cell>
          <cell r="E293" t="str">
            <v>Физ</v>
          </cell>
        </row>
        <row r="294">
          <cell r="A294">
            <v>289</v>
          </cell>
          <cell r="B294" t="str">
            <v>ЛОЗИН АНДРЕЙ ЮРЬЕВИЧ</v>
          </cell>
          <cell r="D294" t="str">
            <v>ЛОЗИН АНДРЕЙ ЮРЬЕВИЧ</v>
          </cell>
          <cell r="E294" t="str">
            <v>Хол</v>
          </cell>
        </row>
        <row r="295">
          <cell r="A295">
            <v>290</v>
          </cell>
          <cell r="B295" t="str">
            <v>Луч-Ч</v>
          </cell>
          <cell r="D295" t="str">
            <v>ТОО "Луч-Ч"</v>
          </cell>
          <cell r="E295" t="str">
            <v>Мун</v>
          </cell>
        </row>
        <row r="296">
          <cell r="A296">
            <v>291</v>
          </cell>
          <cell r="B296" t="str">
            <v>Люксъ-Групп ООО</v>
          </cell>
          <cell r="C296" t="str">
            <v>6658474297</v>
          </cell>
          <cell r="D296" t="str">
            <v>ООО "Люксъ-Групп"</v>
          </cell>
          <cell r="E296" t="str">
            <v>Прч</v>
          </cell>
        </row>
        <row r="297">
          <cell r="A297">
            <v>292</v>
          </cell>
          <cell r="B297" t="str">
            <v>Люфт Алексей Александрович</v>
          </cell>
          <cell r="C297" t="str">
            <v>666800328004</v>
          </cell>
          <cell r="D297" t="str">
            <v>ИП Люфт Алексей Александрович</v>
          </cell>
          <cell r="E297" t="str">
            <v>ЗМК</v>
          </cell>
        </row>
        <row r="298">
          <cell r="A298">
            <v>293</v>
          </cell>
          <cell r="B298" t="str">
            <v>М-ФАСАД ООО</v>
          </cell>
          <cell r="C298" t="str">
            <v>6686079796</v>
          </cell>
          <cell r="D298" t="str">
            <v>ООО "М-ФАСАД"</v>
          </cell>
          <cell r="E298" t="str">
            <v>Стр</v>
          </cell>
        </row>
        <row r="299">
          <cell r="A299">
            <v>294</v>
          </cell>
          <cell r="B299" t="str">
            <v>МАГНИТНЫЕ СИСТЕМЫ ООО</v>
          </cell>
          <cell r="C299" t="str">
            <v>7719869000</v>
          </cell>
          <cell r="D299" t="str">
            <v>ООО "МАГНИТНЫЕ СИСТЕМЫ"</v>
          </cell>
          <cell r="E299" t="str">
            <v>ЗаК</v>
          </cell>
        </row>
        <row r="300">
          <cell r="A300">
            <v>295</v>
          </cell>
          <cell r="B300" t="str">
            <v>Макеев Иван Павлович</v>
          </cell>
          <cell r="C300" t="str">
            <v>662309103634</v>
          </cell>
          <cell r="D300" t="str">
            <v>ИП Макеев Иван Павлович</v>
          </cell>
          <cell r="E300" t="str">
            <v>Трд</v>
          </cell>
        </row>
        <row r="301">
          <cell r="A301">
            <v>296</v>
          </cell>
          <cell r="B301" t="str">
            <v>Малых Владимир Иванович</v>
          </cell>
          <cell r="C301" t="str">
            <v>660200001285</v>
          </cell>
          <cell r="D301" t="str">
            <v>ИП Малых Владимир Иванович</v>
          </cell>
          <cell r="E301" t="str">
            <v>ИП</v>
          </cell>
        </row>
        <row r="302">
          <cell r="A302">
            <v>297</v>
          </cell>
          <cell r="B302" t="str">
            <v>МАНГО ТЕЛЕКОМ ООО</v>
          </cell>
          <cell r="C302" t="str">
            <v>7709501144</v>
          </cell>
          <cell r="D302" t="str">
            <v>ООО "МАНГО ТЕЛЕКОМ"</v>
          </cell>
          <cell r="E302" t="str">
            <v>Физ</v>
          </cell>
        </row>
        <row r="303">
          <cell r="A303">
            <v>298</v>
          </cell>
          <cell r="B303" t="str">
            <v>Манион Сергей Игоревич ИП</v>
          </cell>
          <cell r="C303" t="str">
            <v>667409810019</v>
          </cell>
          <cell r="D303" t="str">
            <v>ИП Манион Сергей Игоревич</v>
          </cell>
          <cell r="E303" t="str">
            <v>ИП</v>
          </cell>
        </row>
        <row r="304">
          <cell r="A304">
            <v>299</v>
          </cell>
          <cell r="B304" t="str">
            <v>МАСТЕР-НТ ООО</v>
          </cell>
          <cell r="C304" t="str">
            <v>6623116082</v>
          </cell>
          <cell r="D304" t="str">
            <v>ООО "МАСТЕР-НТ"</v>
          </cell>
          <cell r="E304" t="str">
            <v>Хол</v>
          </cell>
        </row>
        <row r="305">
          <cell r="A305">
            <v>300</v>
          </cell>
          <cell r="B305" t="str">
            <v>МБУ "Центр туризма НТ"</v>
          </cell>
          <cell r="C305" t="str">
            <v>6623097376</v>
          </cell>
          <cell r="D305" t="str">
            <v>МБУ "Центр туризма НТ"</v>
          </cell>
          <cell r="E305" t="str">
            <v>Мун</v>
          </cell>
        </row>
        <row r="306">
          <cell r="A306">
            <v>301</v>
          </cell>
          <cell r="B306" t="str">
            <v>МВМ ООО</v>
          </cell>
          <cell r="C306" t="str">
            <v>7707548740</v>
          </cell>
          <cell r="D306" t="str">
            <v>ООО "МВМ"</v>
          </cell>
          <cell r="E306" t="str">
            <v>Прч</v>
          </cell>
        </row>
        <row r="307">
          <cell r="A307">
            <v>302</v>
          </cell>
          <cell r="B307" t="str">
            <v>МЕГАТЭК ООО</v>
          </cell>
          <cell r="C307" t="str">
            <v>6673101388</v>
          </cell>
          <cell r="D307" t="str">
            <v>ООО "МЕГАТЭК"</v>
          </cell>
          <cell r="E307" t="str">
            <v>ЗМК</v>
          </cell>
        </row>
        <row r="308">
          <cell r="A308">
            <v>303</v>
          </cell>
          <cell r="B308" t="str">
            <v>МЕГАФОН ПАО</v>
          </cell>
          <cell r="C308" t="str">
            <v>7812014560</v>
          </cell>
          <cell r="D308" t="str">
            <v>ПАО "МЕГАФОН"</v>
          </cell>
          <cell r="E308" t="str">
            <v>Стр</v>
          </cell>
        </row>
        <row r="309">
          <cell r="A309">
            <v>304</v>
          </cell>
          <cell r="B309" t="str">
            <v>Медведев Сергей Владимирович</v>
          </cell>
          <cell r="C309" t="str">
            <v>722501338830</v>
          </cell>
          <cell r="D309" t="str">
            <v>ИП Медведев Сергей Владимирович</v>
          </cell>
          <cell r="E309" t="str">
            <v>ЗаК</v>
          </cell>
        </row>
        <row r="310">
          <cell r="A310">
            <v>305</v>
          </cell>
          <cell r="B310" t="str">
            <v>Медведков Дмитрий Владимирович</v>
          </cell>
          <cell r="C310" t="str">
            <v>750600864476</v>
          </cell>
          <cell r="D310" t="str">
            <v>ИП Медведков Дмитрий Владимирович</v>
          </cell>
          <cell r="E310" t="str">
            <v>Трд</v>
          </cell>
        </row>
        <row r="311">
          <cell r="A311">
            <v>306</v>
          </cell>
          <cell r="B311" t="str">
            <v>МЕЖОТРАСЛЕВОЙ КОНЦЕРН УРАЛМЕТПРОМ ЗАО</v>
          </cell>
          <cell r="C311" t="str">
            <v>6658038117</v>
          </cell>
          <cell r="D311" t="str">
            <v>ЗАО МЕЖОТРАСЛЕВОЙ КОНЦЕРН "УРАЛМЕТПРОМ"</v>
          </cell>
          <cell r="E311" t="str">
            <v>ИП</v>
          </cell>
        </row>
        <row r="312">
          <cell r="A312">
            <v>307</v>
          </cell>
          <cell r="B312" t="str">
            <v>МЕРИДИАН ООО</v>
          </cell>
          <cell r="C312" t="str">
            <v>6623112024</v>
          </cell>
          <cell r="D312" t="str">
            <v>ООО "МЕРИДИАН"</v>
          </cell>
          <cell r="E312" t="str">
            <v>Физ</v>
          </cell>
        </row>
        <row r="313">
          <cell r="A313">
            <v>308</v>
          </cell>
          <cell r="B313" t="str">
            <v>МЕТАЛЛ РЕСУРС ООО</v>
          </cell>
          <cell r="C313" t="str">
            <v>6684029856</v>
          </cell>
          <cell r="D313" t="str">
            <v>ООО "МЕТАЛЛ РЕСУРС"</v>
          </cell>
          <cell r="E313" t="str">
            <v>Хол</v>
          </cell>
        </row>
        <row r="314">
          <cell r="A314">
            <v>309</v>
          </cell>
          <cell r="B314" t="str">
            <v>Металлоторг ООО</v>
          </cell>
          <cell r="C314" t="str">
            <v>5257165571</v>
          </cell>
          <cell r="D314" t="str">
            <v>ООО "Металлоторг"</v>
          </cell>
          <cell r="E314" t="str">
            <v>Мун</v>
          </cell>
        </row>
        <row r="315">
          <cell r="A315">
            <v>310</v>
          </cell>
          <cell r="B315" t="str">
            <v>МЕТАЛЛСТРОЙСНАБ ООО</v>
          </cell>
          <cell r="C315" t="str">
            <v>6731037744</v>
          </cell>
          <cell r="D315" t="str">
            <v>ООО "МЕТАЛЛСТРОЙСНАБ"</v>
          </cell>
          <cell r="E315" t="str">
            <v>Прч</v>
          </cell>
        </row>
        <row r="316">
          <cell r="A316">
            <v>311</v>
          </cell>
          <cell r="B316" t="str">
            <v>МЕТАЛЛУРГ АО</v>
          </cell>
          <cell r="C316" t="str">
            <v>7456000761</v>
          </cell>
          <cell r="D316" t="str">
            <v>АО "МЕТАЛЛУРГ"</v>
          </cell>
          <cell r="E316" t="str">
            <v>ЗМК</v>
          </cell>
        </row>
        <row r="317">
          <cell r="A317">
            <v>312</v>
          </cell>
          <cell r="B317" t="str">
            <v>МЕТАЛЛЭКСПО ООО</v>
          </cell>
          <cell r="C317" t="str">
            <v>6658520063</v>
          </cell>
          <cell r="D317" t="str">
            <v>ООО "МЕТАЛЛЭКСПО"</v>
          </cell>
          <cell r="E317" t="str">
            <v>Стр</v>
          </cell>
        </row>
        <row r="318">
          <cell r="A318">
            <v>313</v>
          </cell>
          <cell r="B318" t="str">
            <v>МЕТАТРАНССТРОЙ ООО</v>
          </cell>
          <cell r="C318" t="str">
            <v>5913005625</v>
          </cell>
          <cell r="D318" t="str">
            <v>ООО "МЕТАТРАНССТРОЙ"</v>
          </cell>
          <cell r="E318" t="str">
            <v>ЗаК</v>
          </cell>
        </row>
        <row r="319">
          <cell r="A319">
            <v>314</v>
          </cell>
          <cell r="B319" t="str">
            <v>Метиз-Торг ООО</v>
          </cell>
          <cell r="C319" t="str">
            <v>7203365803</v>
          </cell>
          <cell r="D319" t="str">
            <v>ООО "Метиз-Торг"</v>
          </cell>
          <cell r="E319" t="str">
            <v>Трд</v>
          </cell>
        </row>
        <row r="320">
          <cell r="A320">
            <v>315</v>
          </cell>
          <cell r="B320" t="str">
            <v>МЕТИЗКОМПЛЕКТ ООО</v>
          </cell>
          <cell r="C320" t="str">
            <v>6623134420</v>
          </cell>
          <cell r="D320" t="str">
            <v>ПРОИЗВОДСТВЕННАЯ КОМПАНИЯ "МЕТИЗКОМПЛЕКТ" ООО</v>
          </cell>
          <cell r="E320" t="str">
            <v>ИП</v>
          </cell>
        </row>
        <row r="321">
          <cell r="A321">
            <v>316</v>
          </cell>
          <cell r="B321" t="str">
            <v>Метизная Компания Прикамье ООО</v>
          </cell>
          <cell r="C321" t="str">
            <v>5904213837</v>
          </cell>
          <cell r="D321" t="str">
            <v>ООО "Метизная Компания Прикамье"</v>
          </cell>
          <cell r="E321" t="str">
            <v>Физ</v>
          </cell>
        </row>
        <row r="322">
          <cell r="A322">
            <v>317</v>
          </cell>
          <cell r="B322" t="str">
            <v>МЕТКОМПЛЕКТ ООО ЗПКМ</v>
          </cell>
          <cell r="C322" t="str">
            <v>6679018714</v>
          </cell>
          <cell r="D322" t="str">
            <v>ООО ЗПКМ "МЕТКОМПЛЕКТ"</v>
          </cell>
        </row>
        <row r="323">
          <cell r="A323">
            <v>318</v>
          </cell>
          <cell r="B323" t="str">
            <v>МЕЧЕЛ-СЕРВИС ООО</v>
          </cell>
          <cell r="C323" t="str">
            <v>7704555837</v>
          </cell>
          <cell r="D323" t="str">
            <v>ООО "МЕЧЕЛ-СЕРВИС"</v>
          </cell>
        </row>
        <row r="324">
          <cell r="A324">
            <v>319</v>
          </cell>
          <cell r="B324" t="str">
            <v>Минин Артем Витальевич</v>
          </cell>
          <cell r="D324" t="str">
            <v>Минин Артем Витальевич</v>
          </cell>
        </row>
        <row r="325">
          <cell r="A325">
            <v>320</v>
          </cell>
          <cell r="B325" t="str">
            <v>МИР КРЕПЕЖА ТД ООО</v>
          </cell>
          <cell r="C325" t="str">
            <v>7743157075</v>
          </cell>
          <cell r="D325" t="str">
            <v>ООО "МИР КРЕПЕЖА ТД"</v>
          </cell>
        </row>
        <row r="326">
          <cell r="A326">
            <v>321</v>
          </cell>
          <cell r="B326" t="str">
            <v>МИСТЕР БОЛТ ООО</v>
          </cell>
          <cell r="C326" t="str">
            <v>6623132221</v>
          </cell>
          <cell r="D326" t="str">
            <v>ООО "МИСТЕР БОЛТ"</v>
          </cell>
        </row>
        <row r="327">
          <cell r="A327">
            <v>322</v>
          </cell>
          <cell r="B327" t="str">
            <v>МК ООО</v>
          </cell>
          <cell r="C327" t="str">
            <v>6623107070</v>
          </cell>
          <cell r="D327" t="str">
            <v>ООО "МК"</v>
          </cell>
        </row>
        <row r="328">
          <cell r="A328">
            <v>323</v>
          </cell>
          <cell r="B328" t="str">
            <v>МК ХОЛДИНГ ООО</v>
          </cell>
          <cell r="C328" t="str">
            <v>6623141071</v>
          </cell>
          <cell r="D328" t="str">
            <v>ООО "МК ХОЛДИНГ"</v>
          </cell>
        </row>
        <row r="329">
          <cell r="A329">
            <v>324</v>
          </cell>
          <cell r="B329" t="str">
            <v>МКК ООО</v>
          </cell>
          <cell r="C329" t="str">
            <v>5190045912</v>
          </cell>
          <cell r="D329" t="str">
            <v>ООО "МКК"</v>
          </cell>
        </row>
        <row r="330">
          <cell r="A330">
            <v>325</v>
          </cell>
          <cell r="B330" t="str">
            <v>МОДЕРН ООО</v>
          </cell>
          <cell r="C330" t="str">
            <v>6623089093</v>
          </cell>
          <cell r="D330" t="str">
            <v>ООО  "МОДЕРН"</v>
          </cell>
        </row>
        <row r="331">
          <cell r="A331">
            <v>326</v>
          </cell>
          <cell r="B331" t="str">
            <v>МОЙ ТАЛИСМАН ООО</v>
          </cell>
          <cell r="C331" t="str">
            <v>6686025529</v>
          </cell>
          <cell r="D331" t="str">
            <v>ООО "МОЙ ТАЛИСМАН"</v>
          </cell>
        </row>
        <row r="332">
          <cell r="A332">
            <v>327</v>
          </cell>
          <cell r="B332" t="str">
            <v>МПК</v>
          </cell>
          <cell r="C332" t="str">
            <v>6672305029</v>
          </cell>
          <cell r="D332" t="str">
            <v>ООО "МПК"</v>
          </cell>
        </row>
        <row r="333">
          <cell r="A333">
            <v>328</v>
          </cell>
          <cell r="B333" t="str">
            <v>МР-ЭНЕРГО ООО</v>
          </cell>
          <cell r="C333" t="str">
            <v>7817327800</v>
          </cell>
          <cell r="D333" t="str">
            <v>МР-ЭНЕРГО ООО</v>
          </cell>
        </row>
        <row r="334">
          <cell r="A334">
            <v>329</v>
          </cell>
          <cell r="B334" t="str">
            <v>МС-ПАСИФИК ООО</v>
          </cell>
          <cell r="C334" t="str">
            <v>2537039430</v>
          </cell>
          <cell r="D334" t="str">
            <v>ООО "МС-ПАСИФИК"</v>
          </cell>
        </row>
        <row r="335">
          <cell r="A335">
            <v>330</v>
          </cell>
          <cell r="B335" t="str">
            <v>МСК-ЛИДЕР ООО</v>
          </cell>
          <cell r="C335" t="str">
            <v>6679011719</v>
          </cell>
          <cell r="D335" t="str">
            <v>ООО "МСК-ЛИДЕР"</v>
          </cell>
        </row>
        <row r="336">
          <cell r="A336">
            <v>331</v>
          </cell>
          <cell r="B336" t="str">
            <v>МСП ООО</v>
          </cell>
          <cell r="C336" t="str">
            <v>6685079539</v>
          </cell>
          <cell r="D336" t="str">
            <v>ООО "МСП"</v>
          </cell>
        </row>
        <row r="337">
          <cell r="A337">
            <v>332</v>
          </cell>
          <cell r="B337" t="str">
            <v>МТЗ ООО</v>
          </cell>
          <cell r="C337" t="str">
            <v>6670452187</v>
          </cell>
          <cell r="D337" t="str">
            <v>ООО "МТЗ"</v>
          </cell>
        </row>
        <row r="338">
          <cell r="A338">
            <v>333</v>
          </cell>
          <cell r="B338" t="str">
            <v>МТТ АО</v>
          </cell>
          <cell r="C338" t="str">
            <v>7705017253</v>
          </cell>
          <cell r="D338" t="str">
            <v>АО "МТТ"</v>
          </cell>
        </row>
        <row r="339">
          <cell r="A339">
            <v>334</v>
          </cell>
          <cell r="B339" t="str">
            <v>Муниципальное унитарное предприятие  "Тагилдорстрой"</v>
          </cell>
          <cell r="C339" t="str">
            <v>6623012527</v>
          </cell>
          <cell r="D339" t="str">
            <v>МУП  "Тагилдорстрой"</v>
          </cell>
          <cell r="E339" t="str">
            <v>ИП</v>
          </cell>
        </row>
        <row r="340">
          <cell r="A340">
            <v>335</v>
          </cell>
          <cell r="B340" t="str">
            <v>Муниципальное унитарное предприятие "Советский Тепловодоканал"</v>
          </cell>
          <cell r="C340" t="str">
            <v>8615011837</v>
          </cell>
          <cell r="D340" t="str">
            <v>МУП "Советский Тепловодоканал"</v>
          </cell>
          <cell r="E340" t="str">
            <v>ИП</v>
          </cell>
        </row>
        <row r="341">
          <cell r="A341">
            <v>336</v>
          </cell>
          <cell r="B341" t="str">
            <v>Мусатов Владимир Иосифович</v>
          </cell>
          <cell r="C341" t="str">
            <v>662310618109</v>
          </cell>
          <cell r="D341" t="str">
            <v>ИП Мусатов Владимир Иосифович</v>
          </cell>
        </row>
        <row r="342">
          <cell r="A342">
            <v>337</v>
          </cell>
          <cell r="B342" t="str">
            <v>НАДЕЖДИНСКИЙ МЕТАЛЛУРГИЧЕСКИЙ ЗАВОД ПАО</v>
          </cell>
          <cell r="C342" t="str">
            <v>6632004667</v>
          </cell>
          <cell r="D342" t="str">
            <v>ПАО "НАДЕЖДИНСКИЙ МЕТАЛЛУРГИЧЕСКИЙ ЗАВОД"</v>
          </cell>
        </row>
        <row r="343">
          <cell r="A343">
            <v>338</v>
          </cell>
          <cell r="B343" t="str">
            <v>Научно-производственная фирма "Битек"</v>
          </cell>
          <cell r="C343" t="str">
            <v>6660091703</v>
          </cell>
          <cell r="D343" t="str">
            <v>ООО "Научно-производственная фирма "Битек"</v>
          </cell>
        </row>
        <row r="344">
          <cell r="A344">
            <v>339</v>
          </cell>
          <cell r="B344" t="str">
            <v>Научно-производственная фирма Промприбор ООО</v>
          </cell>
          <cell r="C344" t="str">
            <v>6659093512</v>
          </cell>
          <cell r="D344" t="str">
            <v>ООО "Научно-производственная фирма Промприбор"</v>
          </cell>
        </row>
        <row r="345">
          <cell r="A345">
            <v>340</v>
          </cell>
          <cell r="B345" t="str">
            <v>Научно-производственное объединение КРАСКО ООО</v>
          </cell>
          <cell r="C345" t="str">
            <v>5045058553</v>
          </cell>
          <cell r="D345" t="str">
            <v>ООО "НПО КРАСКО"</v>
          </cell>
        </row>
        <row r="346">
          <cell r="A346">
            <v>341</v>
          </cell>
          <cell r="B346" t="str">
            <v>Национальная водная компания Ниагара ООО</v>
          </cell>
          <cell r="C346" t="str">
            <v>7449107288</v>
          </cell>
          <cell r="D346" t="str">
            <v>ООО "Национальная водная компания "Ниагара"</v>
          </cell>
        </row>
        <row r="347">
          <cell r="A347">
            <v>342</v>
          </cell>
          <cell r="B347" t="str">
            <v>НАШ ДВОР</v>
          </cell>
          <cell r="C347" t="str">
            <v>6672273916</v>
          </cell>
          <cell r="D347" t="str">
            <v>ООО "НАШ ДВОР"</v>
          </cell>
        </row>
        <row r="348">
          <cell r="A348">
            <v>343</v>
          </cell>
          <cell r="B348" t="str">
            <v>Наше предприятие</v>
          </cell>
          <cell r="D348" t="str">
            <v>Наше предприятие</v>
          </cell>
        </row>
        <row r="349">
          <cell r="A349">
            <v>344</v>
          </cell>
          <cell r="B349" t="str">
            <v>НЕГА - ГРУПП ООО</v>
          </cell>
          <cell r="C349" t="str">
            <v>6674204883</v>
          </cell>
          <cell r="D349" t="str">
            <v>ООО "НЕГА - ГРУПП</v>
          </cell>
        </row>
        <row r="350">
          <cell r="A350">
            <v>345</v>
          </cell>
          <cell r="B350" t="str">
            <v>НЕОТЕХНИКА ООО</v>
          </cell>
          <cell r="C350" t="str">
            <v>7014056790</v>
          </cell>
          <cell r="D350" t="str">
            <v>ООО "НЕОТЕХНИКА"</v>
          </cell>
        </row>
        <row r="351">
          <cell r="A351">
            <v>346</v>
          </cell>
          <cell r="B351" t="str">
            <v>Нижнетагильское муниципальное унитарное предприятие "Тагилэнерго"</v>
          </cell>
          <cell r="C351" t="str">
            <v>6623000144</v>
          </cell>
          <cell r="D351" t="str">
            <v>Нижнетагильское МУП "Тагилэнерго"</v>
          </cell>
          <cell r="E351" t="str">
            <v>ИП</v>
          </cell>
        </row>
        <row r="352">
          <cell r="A352">
            <v>347</v>
          </cell>
          <cell r="B352" t="str">
            <v>Никифорова Александра Сергеевна</v>
          </cell>
          <cell r="C352" t="str">
            <v>662340361531</v>
          </cell>
          <cell r="D352" t="str">
            <v>ИП Никифорова Александра Сергеевна</v>
          </cell>
        </row>
        <row r="353">
          <cell r="A353">
            <v>348</v>
          </cell>
          <cell r="B353" t="str">
            <v>НИМИ им. В.В.Бахирева АО</v>
          </cell>
          <cell r="C353" t="str">
            <v>7743873015</v>
          </cell>
          <cell r="D353" t="str">
            <v>АО "НИМИ им. В.В.Бахирева"</v>
          </cell>
        </row>
        <row r="354">
          <cell r="A354">
            <v>349</v>
          </cell>
          <cell r="B354" t="str">
            <v>НИПИГАЗ АО</v>
          </cell>
          <cell r="C354" t="str">
            <v>2310004087</v>
          </cell>
          <cell r="D354" t="str">
            <v>АО "НИПИГАЗ"</v>
          </cell>
          <cell r="E354" t="str">
            <v>ИП</v>
          </cell>
        </row>
        <row r="355">
          <cell r="A355">
            <v>350</v>
          </cell>
          <cell r="B355" t="str">
            <v>НМК ООО</v>
          </cell>
          <cell r="C355" t="str">
            <v>6670273011</v>
          </cell>
          <cell r="D355" t="str">
            <v>ООО "НМК"</v>
          </cell>
          <cell r="E355" t="str">
            <v>Хол</v>
          </cell>
        </row>
        <row r="356">
          <cell r="A356">
            <v>351</v>
          </cell>
          <cell r="B356" t="str">
            <v>ННК-ХАБАРОВСКИЙ НПЗ АО</v>
          </cell>
          <cell r="C356" t="str">
            <v>2722010040</v>
          </cell>
          <cell r="D356" t="str">
            <v>АО "ННК-ХАБАРОВСКИЙ НПЗ"</v>
          </cell>
          <cell r="E356" t="str">
            <v>Мун</v>
          </cell>
        </row>
        <row r="357">
          <cell r="A357">
            <v>352</v>
          </cell>
          <cell r="B357" t="str">
            <v>НОВАМАШ АО</v>
          </cell>
          <cell r="C357" t="str">
            <v>6658274890</v>
          </cell>
          <cell r="D357" t="str">
            <v>АО "НОВАМАШ"</v>
          </cell>
          <cell r="E357" t="str">
            <v>Прч</v>
          </cell>
        </row>
        <row r="358">
          <cell r="A358">
            <v>353</v>
          </cell>
          <cell r="B358" t="str">
            <v>Новация НТ ООО</v>
          </cell>
          <cell r="C358" t="str">
            <v>6623130866</v>
          </cell>
          <cell r="D358" t="str">
            <v>ООО "Новация НТ"</v>
          </cell>
          <cell r="E358" t="str">
            <v>ЗМК</v>
          </cell>
        </row>
        <row r="359">
          <cell r="A359">
            <v>354</v>
          </cell>
          <cell r="B359" t="str">
            <v>НОВОТЕХ ООО</v>
          </cell>
          <cell r="C359" t="str">
            <v>6623140952</v>
          </cell>
          <cell r="D359" t="str">
            <v>ООО "НОВОТЕХ"</v>
          </cell>
          <cell r="E359" t="str">
            <v>Стр</v>
          </cell>
        </row>
        <row r="360">
          <cell r="A360">
            <v>355</v>
          </cell>
          <cell r="B360" t="str">
            <v>НОВЫЙ МИР ООО</v>
          </cell>
          <cell r="C360" t="str">
            <v>6623115346</v>
          </cell>
          <cell r="D360" t="str">
            <v>ООО "НОВЫЙ МИР"</v>
          </cell>
          <cell r="E360" t="str">
            <v>ЗаК</v>
          </cell>
        </row>
        <row r="361">
          <cell r="A361">
            <v>356</v>
          </cell>
          <cell r="B361" t="str">
            <v>НПК МЕХАНИК ООО</v>
          </cell>
          <cell r="C361" t="str">
            <v>6658556373</v>
          </cell>
          <cell r="D361" t="str">
            <v>ООО "НПК МЕХАНИК"</v>
          </cell>
          <cell r="E361" t="str">
            <v>Трд</v>
          </cell>
        </row>
        <row r="362">
          <cell r="A362">
            <v>357</v>
          </cell>
          <cell r="B362" t="str">
            <v>НПК СПЕЦИАЛЬНАЯ МЕТАЛЛУРГИЯ ООО</v>
          </cell>
          <cell r="C362" t="str">
            <v>6658469089</v>
          </cell>
          <cell r="D362" t="str">
            <v>ООО "НПК "СПЕЦИАЛЬНАЯ МЕТАЛЛУРГИЯ"</v>
          </cell>
          <cell r="E362" t="str">
            <v>ИП</v>
          </cell>
        </row>
        <row r="363">
          <cell r="A363">
            <v>358</v>
          </cell>
          <cell r="B363" t="str">
            <v>НПО ВГТО ООО</v>
          </cell>
          <cell r="C363" t="str">
            <v>7724087880</v>
          </cell>
          <cell r="D363" t="str">
            <v>ООО "НПО "ВГТО"</v>
          </cell>
          <cell r="E363" t="str">
            <v>Физ</v>
          </cell>
        </row>
        <row r="364">
          <cell r="A364">
            <v>359</v>
          </cell>
          <cell r="B364" t="str">
            <v>НПО ИНТРОТЕСТ АО</v>
          </cell>
          <cell r="C364" t="str">
            <v>6661010721</v>
          </cell>
          <cell r="D364" t="str">
            <v>АО "НПО "ИНТРОТЕСТ"</v>
          </cell>
          <cell r="E364" t="str">
            <v>Хол</v>
          </cell>
        </row>
        <row r="365">
          <cell r="A365">
            <v>360</v>
          </cell>
          <cell r="B365" t="str">
            <v>НПО ЛУЧ АО</v>
          </cell>
          <cell r="C365" t="str">
            <v>5404441240</v>
          </cell>
          <cell r="D365" t="str">
            <v>АО "НПО"ЛУЧ"</v>
          </cell>
          <cell r="E365" t="str">
            <v>Мун</v>
          </cell>
        </row>
        <row r="366">
          <cell r="A366">
            <v>361</v>
          </cell>
          <cell r="B366" t="str">
            <v>НПО ПЛАЗМА НТ ООО</v>
          </cell>
          <cell r="C366" t="str">
            <v>6648010641</v>
          </cell>
          <cell r="D366" t="str">
            <v>ООО "НПО "ПЛАЗМА НТ"</v>
          </cell>
          <cell r="E366" t="str">
            <v>Прч</v>
          </cell>
        </row>
        <row r="367">
          <cell r="A367">
            <v>362</v>
          </cell>
          <cell r="B367" t="str">
            <v>НПО ТЕХПРОГРУПП ООО</v>
          </cell>
          <cell r="C367" t="str">
            <v>7805767299</v>
          </cell>
          <cell r="D367" t="str">
            <v>ООО "НПО "ТЕХПРОГРУПП"</v>
          </cell>
          <cell r="E367" t="str">
            <v>ЗМК</v>
          </cell>
        </row>
        <row r="368">
          <cell r="A368">
            <v>363</v>
          </cell>
          <cell r="B368" t="str">
            <v>НПП ГЕРМЕТ-УРАЛ ООО</v>
          </cell>
          <cell r="C368" t="str">
            <v>6623058955</v>
          </cell>
          <cell r="D368" t="str">
            <v>ООО"НПП ГЕРМЕТ-УРАЛ"</v>
          </cell>
          <cell r="E368" t="str">
            <v>Стр</v>
          </cell>
        </row>
        <row r="369">
          <cell r="A369">
            <v>364</v>
          </cell>
          <cell r="B369" t="str">
            <v>НПП ДЕЛЬТА АО</v>
          </cell>
          <cell r="C369" t="str">
            <v>7743867685</v>
          </cell>
          <cell r="D369" t="str">
            <v>АО "НПП "ДЕЛЬТА"</v>
          </cell>
          <cell r="E369" t="str">
            <v>ЗаК</v>
          </cell>
        </row>
        <row r="370">
          <cell r="A370">
            <v>365</v>
          </cell>
          <cell r="B370" t="str">
            <v>НПП МАШПРОМ ЗАО</v>
          </cell>
          <cell r="C370" t="str">
            <v>6660016255</v>
          </cell>
          <cell r="D370" t="str">
            <v>ЗАО "НПП "МАШПРОМ"</v>
          </cell>
          <cell r="E370" t="str">
            <v>Трд</v>
          </cell>
        </row>
        <row r="371">
          <cell r="A371">
            <v>366</v>
          </cell>
          <cell r="B371" t="str">
            <v>НПП ЭЛЕКТРОХИМИЯ ООО</v>
          </cell>
          <cell r="C371" t="str">
            <v>6670422802</v>
          </cell>
          <cell r="D371" t="str">
            <v>ООО "НПП ЭЛЕКТРОХИМИЯ"</v>
          </cell>
          <cell r="E371" t="str">
            <v>ИП</v>
          </cell>
        </row>
        <row r="372">
          <cell r="A372">
            <v>367</v>
          </cell>
          <cell r="B372" t="str">
            <v>НПП ЭРИКОС ООО</v>
          </cell>
          <cell r="C372" t="str">
            <v>6660077219</v>
          </cell>
          <cell r="D372" t="str">
            <v>ООО НПП "ЭРИКОС"</v>
          </cell>
          <cell r="E372" t="str">
            <v>Физ</v>
          </cell>
        </row>
        <row r="373">
          <cell r="A373">
            <v>368</v>
          </cell>
          <cell r="B373" t="str">
            <v>НПП ЭТАЛОН-ИНЖЕНЕРИНГ ООО</v>
          </cell>
          <cell r="C373" t="str">
            <v>6678015140</v>
          </cell>
          <cell r="D373" t="str">
            <v>ООО "НПП ЭТАЛОН-ИНЖЕНЕРИНГ"</v>
          </cell>
          <cell r="E373" t="str">
            <v>Хол</v>
          </cell>
        </row>
        <row r="374">
          <cell r="A374">
            <v>369</v>
          </cell>
          <cell r="B374" t="str">
            <v>НПЦ ВТД ООО</v>
          </cell>
          <cell r="C374" t="str">
            <v>5003116972</v>
          </cell>
          <cell r="D374" t="str">
            <v>ООО "НПЦ "ВТД"</v>
          </cell>
          <cell r="E374" t="str">
            <v>Мун</v>
          </cell>
        </row>
        <row r="375">
          <cell r="A375">
            <v>370</v>
          </cell>
          <cell r="B375" t="str">
            <v>НТ ЛЕГО-УРАЛ ООО</v>
          </cell>
          <cell r="C375" t="str">
            <v>6623128257</v>
          </cell>
          <cell r="D375" t="str">
            <v>ООО "НТ ЛЕГО-УРАЛ"</v>
          </cell>
          <cell r="E375" t="str">
            <v>Прч</v>
          </cell>
        </row>
        <row r="376">
          <cell r="A376">
            <v>371</v>
          </cell>
          <cell r="B376" t="str">
            <v>НТЛ ООО НПК</v>
          </cell>
          <cell r="C376" t="str">
            <v>6623105387</v>
          </cell>
          <cell r="D376" t="str">
            <v>ООО НПК "НТЛ"</v>
          </cell>
          <cell r="E376" t="str">
            <v>ЗМК</v>
          </cell>
        </row>
        <row r="377">
          <cell r="A377">
            <v>372</v>
          </cell>
          <cell r="B377" t="str">
            <v>ОАО "Уралбиофарм"</v>
          </cell>
          <cell r="C377" t="str">
            <v>6661000152</v>
          </cell>
          <cell r="D377" t="str">
            <v>ОАО "Уралбиофарм"</v>
          </cell>
          <cell r="E377" t="str">
            <v>Стр</v>
          </cell>
        </row>
        <row r="378">
          <cell r="A378">
            <v>373</v>
          </cell>
          <cell r="B378" t="str">
            <v>Общество с  ограниченной ответственностью  ПК "Сталь Технологии"</v>
          </cell>
          <cell r="C378" t="str">
            <v>3435310733</v>
          </cell>
          <cell r="D378" t="str">
            <v>ООО ПК "Сталь Технологии"</v>
          </cell>
          <cell r="E378" t="str">
            <v>ЗаК</v>
          </cell>
        </row>
        <row r="379">
          <cell r="A379">
            <v>374</v>
          </cell>
          <cell r="B379" t="str">
            <v>Общество с ограниченной ответсвенностью Строительная компания "ИнтерПол"</v>
          </cell>
          <cell r="C379" t="str">
            <v>7451254191</v>
          </cell>
          <cell r="D379" t="str">
            <v>ООО Строит. компания "ИнтерПол"</v>
          </cell>
          <cell r="E379" t="str">
            <v>Трд</v>
          </cell>
        </row>
        <row r="380">
          <cell r="A380">
            <v>375</v>
          </cell>
          <cell r="B380" t="str">
            <v>Общество с ограниченной ответственностью   "ГИДРО-СТАР"</v>
          </cell>
          <cell r="C380" t="str">
            <v>1650251194</v>
          </cell>
          <cell r="D380" t="str">
            <v>ООО   "ГИДРО-СТАР"</v>
          </cell>
          <cell r="E380" t="str">
            <v>ИП</v>
          </cell>
        </row>
        <row r="381">
          <cell r="A381">
            <v>376</v>
          </cell>
          <cell r="B381" t="str">
            <v>Общество с ограниченной ответственностью   "ЭЛЕКОН"</v>
          </cell>
          <cell r="C381" t="str">
            <v>6686122057</v>
          </cell>
          <cell r="D381" t="str">
            <v>ООО   "ЭЛЕКОН"</v>
          </cell>
          <cell r="E381" t="str">
            <v>Физ</v>
          </cell>
        </row>
        <row r="382">
          <cell r="A382">
            <v>377</v>
          </cell>
          <cell r="B382" t="str">
            <v>Общество с ограниченной ответственностью  "НАЙСДОРСТРОЙ"</v>
          </cell>
          <cell r="C382" t="str">
            <v>6658523201</v>
          </cell>
          <cell r="D382" t="str">
            <v>ООО  "НАЙСДОРСТРОЙ"</v>
          </cell>
          <cell r="E382" t="str">
            <v>Хол</v>
          </cell>
        </row>
        <row r="383">
          <cell r="A383">
            <v>378</v>
          </cell>
          <cell r="B383" t="str">
            <v>Общество с ограниченной ответственностью  "Проектно-строительная компания ИнФормат"</v>
          </cell>
          <cell r="C383" t="str">
            <v>6685156617</v>
          </cell>
          <cell r="D383" t="str">
            <v>ООО  "Проектно-строительная компания ИнФормат"</v>
          </cell>
          <cell r="E383" t="str">
            <v>Мун</v>
          </cell>
        </row>
        <row r="384">
          <cell r="A384">
            <v>379</v>
          </cell>
          <cell r="B384" t="str">
            <v>Общество с ограниченной ответственностью  "Уральская Газовая Ремонтная Компания"</v>
          </cell>
          <cell r="C384" t="str">
            <v>6617019644</v>
          </cell>
          <cell r="D384" t="str">
            <v>ООО  "Уральская Газовая Ремонтная Компания"</v>
          </cell>
          <cell r="E384" t="str">
            <v>Прч</v>
          </cell>
        </row>
        <row r="385">
          <cell r="A385">
            <v>380</v>
          </cell>
          <cell r="B385" t="str">
            <v>ОБЩЕСТВО С ОГРАНИЧЕННОЙ ОТВЕТСТВЕННОСТЬЮ " ТД УРАЛХОЗТОРГ "</v>
          </cell>
          <cell r="C385" t="str">
            <v>6686043648</v>
          </cell>
          <cell r="D385" t="str">
            <v>ООО " ТД УРАЛХОЗТОРГ "</v>
          </cell>
          <cell r="E385" t="str">
            <v>ЗМК</v>
          </cell>
        </row>
        <row r="386">
          <cell r="A386">
            <v>381</v>
          </cell>
          <cell r="B386" t="str">
            <v>Общество с ограниченной ответственностью "БЕЛОКОПИ"</v>
          </cell>
          <cell r="C386" t="str">
            <v>6683016290</v>
          </cell>
          <cell r="D386" t="str">
            <v>ООО "БЕЛОКОПИ"</v>
          </cell>
          <cell r="E386" t="str">
            <v>Стр</v>
          </cell>
        </row>
        <row r="387">
          <cell r="A387">
            <v>382</v>
          </cell>
          <cell r="B387" t="str">
            <v>Общество с ограниченной ответственностью "Вариант - А"</v>
          </cell>
          <cell r="C387" t="str">
            <v>9729142987</v>
          </cell>
          <cell r="D387" t="str">
            <v>ООО "Вариант - А"</v>
          </cell>
          <cell r="E387" t="str">
            <v>ЗаК</v>
          </cell>
        </row>
        <row r="388">
          <cell r="A388">
            <v>383</v>
          </cell>
          <cell r="B388" t="str">
            <v>Общество с ограниченной ответственностью "ВММ"</v>
          </cell>
          <cell r="C388" t="str">
            <v>6623125986</v>
          </cell>
          <cell r="D388" t="str">
            <v>ООО "ВММ"</v>
          </cell>
          <cell r="E388" t="str">
            <v>Трд</v>
          </cell>
        </row>
        <row r="389">
          <cell r="A389">
            <v>384</v>
          </cell>
          <cell r="B389" t="str">
            <v>Общество с ограниченной ответственностью "ВЭЙ-ГРУПП"</v>
          </cell>
          <cell r="C389" t="str">
            <v>2460234354</v>
          </cell>
          <cell r="D389" t="str">
            <v>ООО "ВЭЙ-ГРУПП"</v>
          </cell>
          <cell r="E389" t="str">
            <v>ИП</v>
          </cell>
        </row>
        <row r="390">
          <cell r="A390">
            <v>385</v>
          </cell>
          <cell r="B390" t="str">
            <v>Общество с ограниченной ответственностью "Интер-Технология"</v>
          </cell>
          <cell r="C390" t="str">
            <v>6671417499</v>
          </cell>
          <cell r="D390" t="str">
            <v>ООО "Интер-Технология"</v>
          </cell>
          <cell r="E390" t="str">
            <v>Физ</v>
          </cell>
        </row>
        <row r="391">
          <cell r="A391">
            <v>386</v>
          </cell>
          <cell r="B391" t="str">
            <v>Общество с ограниченной ответственностью "ИРАКЛИОН"</v>
          </cell>
          <cell r="C391" t="str">
            <v>6686103110</v>
          </cell>
          <cell r="D391" t="str">
            <v>ООО "ИРАКЛИОН"</v>
          </cell>
          <cell r="E391" t="str">
            <v>Хол</v>
          </cell>
        </row>
        <row r="392">
          <cell r="A392">
            <v>387</v>
          </cell>
          <cell r="B392" t="str">
            <v>Общество с ограниченной ответственностью "КАСКАД"</v>
          </cell>
          <cell r="C392" t="str">
            <v>7727835943</v>
          </cell>
          <cell r="D392" t="str">
            <v>ООО "КАСКАД"</v>
          </cell>
          <cell r="E392" t="str">
            <v>Мун</v>
          </cell>
        </row>
        <row r="393">
          <cell r="A393">
            <v>388</v>
          </cell>
          <cell r="B393" t="str">
            <v>Общество с ограниченной ответственностью "КИТ:Транспортная компания"</v>
          </cell>
          <cell r="C393" t="str">
            <v>6679113421</v>
          </cell>
          <cell r="D393" t="str">
            <v>ООО "КИТ:Транспортная компания"</v>
          </cell>
          <cell r="E393" t="str">
            <v>Прч</v>
          </cell>
        </row>
        <row r="394">
          <cell r="A394">
            <v>389</v>
          </cell>
          <cell r="B394" t="str">
            <v>Общество с ограниченной ответственностью "Компания ЮМА"</v>
          </cell>
          <cell r="C394" t="str">
            <v>7811139912</v>
          </cell>
          <cell r="D394" t="str">
            <v>ООО "Компания ЮМА"</v>
          </cell>
          <cell r="E394" t="str">
            <v>ЗМК</v>
          </cell>
        </row>
        <row r="395">
          <cell r="A395">
            <v>390</v>
          </cell>
          <cell r="B395" t="str">
            <v>Общество с ограниченной ответственностью "КорТрейд"</v>
          </cell>
          <cell r="C395" t="str">
            <v>6670179530</v>
          </cell>
          <cell r="D395" t="str">
            <v>ООО "КорТрейд"</v>
          </cell>
          <cell r="E395" t="str">
            <v>Стр</v>
          </cell>
        </row>
        <row r="396">
          <cell r="A396">
            <v>391</v>
          </cell>
          <cell r="B396" t="str">
            <v>Общество с ограниченной ответственностью "МЕТАЛЛИКА"</v>
          </cell>
          <cell r="C396" t="str">
            <v>6658456210</v>
          </cell>
          <cell r="D396" t="str">
            <v>ООО "МЕТАЛЛИКА"</v>
          </cell>
          <cell r="E396" t="str">
            <v>ЗаК</v>
          </cell>
        </row>
        <row r="397">
          <cell r="A397">
            <v>392</v>
          </cell>
          <cell r="B397" t="str">
            <v>Общество с ограниченной ответственностью "Мр.Джо"</v>
          </cell>
          <cell r="C397" t="str">
            <v>6623099006</v>
          </cell>
          <cell r="D397" t="str">
            <v>ООО "Мр.Джо"</v>
          </cell>
          <cell r="E397" t="str">
            <v>Трд</v>
          </cell>
        </row>
        <row r="398">
          <cell r="A398">
            <v>393</v>
          </cell>
          <cell r="B398" t="str">
            <v>Общество с ограниченной ответственностью "НПК Морсвязьавтоматика"</v>
          </cell>
          <cell r="C398" t="str">
            <v>7842327352</v>
          </cell>
          <cell r="D398" t="str">
            <v>ООО "НПК Морсвязьавтоматика"</v>
          </cell>
          <cell r="E398" t="str">
            <v>ИП</v>
          </cell>
        </row>
        <row r="399">
          <cell r="A399">
            <v>394</v>
          </cell>
          <cell r="B399" t="str">
            <v>Общество с ограниченной ответственностью "Параллель"</v>
          </cell>
          <cell r="C399" t="str">
            <v>5751022663</v>
          </cell>
          <cell r="D399" t="str">
            <v>ООО "Параллель"</v>
          </cell>
          <cell r="E399" t="str">
            <v>Физ</v>
          </cell>
        </row>
        <row r="400">
          <cell r="A400">
            <v>395</v>
          </cell>
          <cell r="B400" t="str">
            <v>Общество с ограниченной ответственностью "Пикстрой"</v>
          </cell>
          <cell r="C400" t="str">
            <v>2463099992</v>
          </cell>
          <cell r="D400" t="str">
            <v>ООО "Пикстрой"</v>
          </cell>
          <cell r="E400" t="str">
            <v>Хол</v>
          </cell>
        </row>
        <row r="401">
          <cell r="A401">
            <v>396</v>
          </cell>
          <cell r="B401" t="str">
            <v>Общество с ограниченной ответственностью "ПромТорг"</v>
          </cell>
          <cell r="C401" t="str">
            <v>7805771947</v>
          </cell>
          <cell r="D401" t="str">
            <v>ООО "ПромТорг"</v>
          </cell>
          <cell r="E401" t="str">
            <v>Мун</v>
          </cell>
        </row>
        <row r="402">
          <cell r="A402">
            <v>397</v>
          </cell>
          <cell r="B402" t="str">
            <v>ОБЩЕСТВО С ОГРАНИЧЕННОЙ ОТВЕТСТВЕННОСТЬЮ "ПРОСМАРТ"</v>
          </cell>
          <cell r="C402" t="str">
            <v>6685171527</v>
          </cell>
          <cell r="D402" t="str">
            <v>ООО "ПРОСМАРТ"</v>
          </cell>
          <cell r="E402" t="str">
            <v>Прч</v>
          </cell>
        </row>
        <row r="403">
          <cell r="A403">
            <v>398</v>
          </cell>
          <cell r="B403" t="str">
            <v>Общество с ограниченной ответственностью "Прума.ру"</v>
          </cell>
          <cell r="C403" t="str">
            <v>6670342988</v>
          </cell>
          <cell r="D403" t="str">
            <v>ООО "Прума.ру"</v>
          </cell>
          <cell r="E403" t="str">
            <v>ЗМК</v>
          </cell>
        </row>
        <row r="404">
          <cell r="A404">
            <v>399</v>
          </cell>
          <cell r="B404" t="str">
            <v>Общество с ограниченной ответственностью "РемонтГрупп-НТ"</v>
          </cell>
          <cell r="C404" t="str">
            <v>6623126884</v>
          </cell>
          <cell r="D404" t="str">
            <v>ООО "РемонтГрупп-НТ"</v>
          </cell>
          <cell r="E404" t="str">
            <v>Стр</v>
          </cell>
        </row>
        <row r="405">
          <cell r="A405">
            <v>400</v>
          </cell>
          <cell r="B405" t="str">
            <v>Общество с ограниченной ответственностью "Ренейссанс Хэви Индастрис"</v>
          </cell>
          <cell r="C405" t="str">
            <v>7802772445</v>
          </cell>
          <cell r="D405" t="str">
            <v>ООО "Ренейссанс Хэви Индастрис"</v>
          </cell>
          <cell r="E405" t="str">
            <v>ЗаК</v>
          </cell>
        </row>
        <row r="406">
          <cell r="A406">
            <v>401</v>
          </cell>
          <cell r="B406" t="str">
            <v>Общество с ограниченной ответственностью "С-Агросервис"</v>
          </cell>
          <cell r="C406" t="str">
            <v>2635068319</v>
          </cell>
          <cell r="D406" t="str">
            <v>ООО "С-Агросервис"</v>
          </cell>
          <cell r="E406" t="str">
            <v>Трд</v>
          </cell>
        </row>
        <row r="407">
          <cell r="A407">
            <v>402</v>
          </cell>
          <cell r="B407" t="str">
            <v>Общество с ограниченной ответственностью "Самусьский судостроительно-судоремонтный завод"</v>
          </cell>
          <cell r="C407" t="str">
            <v>7024031226</v>
          </cell>
          <cell r="D407" t="str">
            <v>ООО "Самусьский судостр.-судорем. завод"</v>
          </cell>
          <cell r="E407" t="str">
            <v>ИП</v>
          </cell>
        </row>
        <row r="408">
          <cell r="A408">
            <v>403</v>
          </cell>
          <cell r="B408" t="str">
            <v>Общество с ограниченной ответственностью "СБМ Груп Евразия"</v>
          </cell>
          <cell r="C408" t="str">
            <v>6623081506</v>
          </cell>
          <cell r="D408" t="str">
            <v>ООО "СБМ Груп Евразия"</v>
          </cell>
          <cell r="E408" t="str">
            <v>Физ</v>
          </cell>
        </row>
        <row r="409">
          <cell r="A409">
            <v>404</v>
          </cell>
          <cell r="B409" t="str">
            <v>Общество с ограниченной ответственностью "СЕВЕРСНАБ"</v>
          </cell>
          <cell r="C409" t="str">
            <v>6673189745</v>
          </cell>
          <cell r="D409" t="str">
            <v>ООО "СЕВЕРСНАБ"</v>
          </cell>
          <cell r="E409" t="str">
            <v>Хол</v>
          </cell>
        </row>
        <row r="410">
          <cell r="A410">
            <v>405</v>
          </cell>
          <cell r="B410" t="str">
            <v>Общество с ограниченной ответственностью "Сельхоз-Галан"</v>
          </cell>
          <cell r="C410" t="str">
            <v>2339014592</v>
          </cell>
          <cell r="D410" t="str">
            <v>ООО "Сельхоз-Галан"</v>
          </cell>
          <cell r="E410" t="str">
            <v>Мун</v>
          </cell>
        </row>
        <row r="411">
          <cell r="A411">
            <v>406</v>
          </cell>
          <cell r="B411" t="str">
            <v>Общество с ограниченной ответственностью "СМУ-1"</v>
          </cell>
          <cell r="C411" t="str">
            <v>6659172980</v>
          </cell>
          <cell r="D411" t="str">
            <v>ООО "СМУ-1"</v>
          </cell>
          <cell r="E411" t="str">
            <v>Прч</v>
          </cell>
        </row>
        <row r="412">
          <cell r="A412">
            <v>407</v>
          </cell>
          <cell r="B412" t="str">
            <v>Общество с ограниченной ответственностью "СТАЛЬ-ИНВЕСТ"</v>
          </cell>
          <cell r="C412" t="str">
            <v>6686076210</v>
          </cell>
          <cell r="D412" t="str">
            <v>ООО "СТАЛЬ-ИНВЕСТ"</v>
          </cell>
          <cell r="E412" t="str">
            <v>ЗМК</v>
          </cell>
        </row>
        <row r="413">
          <cell r="A413">
            <v>408</v>
          </cell>
          <cell r="B413" t="str">
            <v>Общество с ограниченной ответственностью "СТРОЙСИСТЕМА "</v>
          </cell>
          <cell r="C413" t="str">
            <v>5041201957</v>
          </cell>
          <cell r="D413" t="str">
            <v>ООО "СТРОЙСИСТЕМА "</v>
          </cell>
          <cell r="E413" t="str">
            <v>Стр</v>
          </cell>
        </row>
        <row r="414">
          <cell r="A414">
            <v>409</v>
          </cell>
          <cell r="B414" t="str">
            <v>Общество с ограниченной ответственностью "ТЕХНОЛОГИИ ИНЖИНИРИНГ ОБОРУДОВАНИЕ"</v>
          </cell>
          <cell r="C414" t="str">
            <v>6670300392</v>
          </cell>
          <cell r="D414" t="str">
            <v>ООО "ТЕХНОЛОГИИ ИНЖИНИРИНГ ОБОРУДОВАНИЕ"</v>
          </cell>
          <cell r="E414" t="str">
            <v>ЗаК</v>
          </cell>
        </row>
        <row r="415">
          <cell r="A415">
            <v>410</v>
          </cell>
          <cell r="B415" t="str">
            <v>Общество с ограниченной ответственностью "ТЕХНОТЕКС"</v>
          </cell>
          <cell r="C415" t="str">
            <v>5260452093</v>
          </cell>
          <cell r="D415" t="str">
            <v>ООО "ТЕХНОТЕКС"</v>
          </cell>
          <cell r="E415" t="str">
            <v>Трд</v>
          </cell>
        </row>
        <row r="416">
          <cell r="A416">
            <v>411</v>
          </cell>
          <cell r="B416" t="str">
            <v>ОБЩЕСТВО С ОГРАНИЧЕННОЙ ОТВЕТСТВЕННОСТЬЮ "ТЕХСНАБКОМПЛЕКТ"</v>
          </cell>
          <cell r="C416" t="str">
            <v>5918013764</v>
          </cell>
          <cell r="D416" t="str">
            <v>ООО "ТЕХСНАБКОМПЛЕКТ"</v>
          </cell>
          <cell r="E416" t="str">
            <v>ИП</v>
          </cell>
        </row>
        <row r="417">
          <cell r="A417">
            <v>412</v>
          </cell>
          <cell r="B417" t="str">
            <v>Общество с ограниченной ответственностью "ТоргХолодСервис"</v>
          </cell>
          <cell r="C417" t="str">
            <v>6670345594</v>
          </cell>
          <cell r="D417" t="str">
            <v>ООО "ТоргХолодСервис"</v>
          </cell>
          <cell r="E417" t="str">
            <v>Физ</v>
          </cell>
        </row>
        <row r="418">
          <cell r="A418">
            <v>413</v>
          </cell>
          <cell r="B418" t="str">
            <v>Общество с ограниченной ответственностью "Тубест"</v>
          </cell>
          <cell r="C418" t="str">
            <v>7719818430</v>
          </cell>
          <cell r="D418" t="str">
            <v>ООО "Тубест"</v>
          </cell>
          <cell r="E418" t="str">
            <v>Хол</v>
          </cell>
        </row>
        <row r="419">
          <cell r="A419">
            <v>414</v>
          </cell>
          <cell r="B419" t="str">
            <v>Общество с ограниченной ответственностью "Уралстроймонтаж"</v>
          </cell>
          <cell r="C419" t="str">
            <v>6623124862</v>
          </cell>
          <cell r="D419" t="str">
            <v>ООО "Уралстроймонтаж"</v>
          </cell>
          <cell r="E419" t="str">
            <v>Мун</v>
          </cell>
        </row>
        <row r="420">
          <cell r="A420">
            <v>415</v>
          </cell>
          <cell r="B420" t="str">
            <v>Общество с ограниченной ответственностью "ЦСК"</v>
          </cell>
          <cell r="C420" t="str">
            <v>6679101433</v>
          </cell>
          <cell r="D420" t="str">
            <v>ООО "ЦСК"</v>
          </cell>
          <cell r="E420" t="str">
            <v>Прч</v>
          </cell>
        </row>
        <row r="421">
          <cell r="A421">
            <v>416</v>
          </cell>
          <cell r="B421" t="str">
            <v>Общество с ограниченной ответственностью "ЭЛКОН"</v>
          </cell>
          <cell r="C421" t="str">
            <v>6313009732</v>
          </cell>
          <cell r="D421" t="str">
            <v>ООО "ЭЛКОН"</v>
          </cell>
          <cell r="E421" t="str">
            <v>ЗМК</v>
          </cell>
        </row>
        <row r="422">
          <cell r="A422">
            <v>417</v>
          </cell>
          <cell r="B422" t="str">
            <v>Общество с ограниченной ответственностью "Энергосервисная компания"</v>
          </cell>
          <cell r="C422" t="str">
            <v>7449139804</v>
          </cell>
          <cell r="D422" t="str">
            <v>ООО "Энергосервисная компания"</v>
          </cell>
          <cell r="E422" t="str">
            <v>Стр</v>
          </cell>
        </row>
        <row r="423">
          <cell r="A423">
            <v>418</v>
          </cell>
          <cell r="B423" t="str">
            <v>Общество с ограниченной ответственностью "ЮЖУРАЛ-ЗИТАР"</v>
          </cell>
          <cell r="C423" t="str">
            <v>7449057291</v>
          </cell>
          <cell r="D423" t="str">
            <v>ООО "ЮЖУРАЛ-ЗИТАР"</v>
          </cell>
          <cell r="E423" t="str">
            <v>ЗаК</v>
          </cell>
        </row>
        <row r="424">
          <cell r="A424">
            <v>419</v>
          </cell>
          <cell r="B424" t="str">
            <v>Общество с ограниченной ответственностью “ЭЛЕКТРОМЕХ-СК”</v>
          </cell>
          <cell r="C424" t="str">
            <v>7728387846</v>
          </cell>
          <cell r="D424" t="str">
            <v>ООО “ЭЛЕКТРОМЕХ-СК”</v>
          </cell>
          <cell r="E424" t="str">
            <v>Трд</v>
          </cell>
        </row>
        <row r="425">
          <cell r="A425">
            <v>420</v>
          </cell>
          <cell r="B425" t="str">
            <v>Общество с ограниченной ответственностью «Альба-Цепь»</v>
          </cell>
          <cell r="C425" t="str">
            <v>7410006249</v>
          </cell>
          <cell r="D425" t="str">
            <v>ООО «Альба-Цепь»</v>
          </cell>
          <cell r="E425" t="str">
            <v>ИП</v>
          </cell>
        </row>
        <row r="426">
          <cell r="A426">
            <v>421</v>
          </cell>
          <cell r="B426" t="str">
            <v>Общество с ограниченной ответственностью «Башкирская Декорирующая Компания»</v>
          </cell>
          <cell r="C426" t="str">
            <v>0273922935</v>
          </cell>
          <cell r="D426" t="str">
            <v>ООО «Башкирская Декорирующая Компания»</v>
          </cell>
          <cell r="E426" t="str">
            <v>Физ</v>
          </cell>
        </row>
        <row r="427">
          <cell r="A427">
            <v>422</v>
          </cell>
          <cell r="B427" t="str">
            <v>Общество с ограниченной ответственностью «Вектор»</v>
          </cell>
          <cell r="C427" t="str">
            <v>5906124854</v>
          </cell>
          <cell r="D427" t="str">
            <v>ООО «Вектор»</v>
          </cell>
          <cell r="E427" t="str">
            <v>Хол</v>
          </cell>
        </row>
        <row r="428">
          <cell r="A428">
            <v>423</v>
          </cell>
          <cell r="B428" t="str">
            <v>Общество с ограниченной ответственностью «Востокметаллургмонтаж»</v>
          </cell>
          <cell r="C428" t="str">
            <v>6623110612</v>
          </cell>
          <cell r="D428" t="str">
            <v>ООО «Востокметаллургмонтаж»</v>
          </cell>
          <cell r="E428" t="str">
            <v>Мун</v>
          </cell>
        </row>
        <row r="429">
          <cell r="A429">
            <v>424</v>
          </cell>
          <cell r="B429" t="str">
            <v>Общество с ограниченной ответственностью «Ирбитский трубный завод «Металлинвест»</v>
          </cell>
          <cell r="C429" t="str">
            <v>6676002265</v>
          </cell>
          <cell r="D429" t="str">
            <v>ООО «Ирбитский трубный завод «Металлинвест»</v>
          </cell>
          <cell r="E429" t="str">
            <v>Прч</v>
          </cell>
        </row>
        <row r="430">
          <cell r="A430">
            <v>425</v>
          </cell>
          <cell r="B430" t="str">
            <v>Общество с ограниченной ответственностью «КрепежСнаб»</v>
          </cell>
          <cell r="C430" t="str">
            <v>0269036229</v>
          </cell>
          <cell r="D430" t="str">
            <v>ООО «КрепежСнаб»</v>
          </cell>
          <cell r="E430" t="str">
            <v>ЗМК</v>
          </cell>
        </row>
        <row r="431">
          <cell r="A431">
            <v>426</v>
          </cell>
          <cell r="B431" t="str">
            <v>Общество с Ограниченной ответственностью «Меридиан»</v>
          </cell>
          <cell r="C431" t="str">
            <v>6684011217</v>
          </cell>
          <cell r="D431" t="str">
            <v>ООО «Меридиан»</v>
          </cell>
          <cell r="E431" t="str">
            <v>Стр</v>
          </cell>
        </row>
        <row r="432">
          <cell r="A432">
            <v>427</v>
          </cell>
          <cell r="B432" t="str">
            <v>Общество с ограниченной ответственностью «Михайловский карьер»</v>
          </cell>
          <cell r="C432" t="str">
            <v>6646012280</v>
          </cell>
          <cell r="D432" t="str">
            <v>ООО «Михайловский карьер»</v>
          </cell>
          <cell r="E432" t="str">
            <v>ЗаК</v>
          </cell>
        </row>
        <row r="433">
          <cell r="A433">
            <v>428</v>
          </cell>
          <cell r="B433" t="str">
            <v>Общество с ограниченной ответственностью «Опытно-конструкторское предприятие «ЭЛЬБРУС»</v>
          </cell>
          <cell r="C433" t="str">
            <v>5904384776</v>
          </cell>
          <cell r="D433" t="str">
            <v>ООО «Опытно-конструкторское предприятие «ЭЛЬБРУС»</v>
          </cell>
          <cell r="E433" t="str">
            <v>Трд</v>
          </cell>
        </row>
        <row r="434">
          <cell r="A434">
            <v>429</v>
          </cell>
          <cell r="B434" t="str">
            <v>Общество с ограниченной ответственностью «РЕСУРС»</v>
          </cell>
          <cell r="C434" t="str">
            <v>6623117720</v>
          </cell>
          <cell r="D434" t="str">
            <v>ООО «РЕСУРС»</v>
          </cell>
          <cell r="E434" t="str">
            <v>ИП</v>
          </cell>
        </row>
        <row r="435">
          <cell r="A435">
            <v>430</v>
          </cell>
          <cell r="B435" t="str">
            <v>Общество с ограниченной ответственностью «СТРОЙУНИВЕРСАЛ-ПАРМА»</v>
          </cell>
          <cell r="C435" t="str">
            <v>5981000939</v>
          </cell>
          <cell r="D435" t="str">
            <v>ООО «СТРОЙУНИВЕРСАЛ-ПАРМА»</v>
          </cell>
          <cell r="E435" t="str">
            <v>Физ</v>
          </cell>
        </row>
        <row r="436">
          <cell r="A436">
            <v>431</v>
          </cell>
          <cell r="B436" t="str">
            <v>Общество с ограниченной ответственностью «ТЕХНОРЕСУРС»</v>
          </cell>
          <cell r="C436" t="str">
            <v>5038127037</v>
          </cell>
          <cell r="D436" t="str">
            <v>ООО «ТЕХНОРЕСУРС»</v>
          </cell>
          <cell r="E436" t="str">
            <v>Хол</v>
          </cell>
        </row>
        <row r="437">
          <cell r="A437">
            <v>432</v>
          </cell>
          <cell r="B437" t="str">
            <v>Общество с ограниченной ответственностью «Уктусский спортивный комплекс»</v>
          </cell>
          <cell r="C437" t="str">
            <v>6679101377</v>
          </cell>
          <cell r="D437" t="str">
            <v>ООО «Уктусский спортивный комплекс»</v>
          </cell>
          <cell r="E437" t="str">
            <v>Мун</v>
          </cell>
        </row>
        <row r="438">
          <cell r="A438">
            <v>433</v>
          </cell>
          <cell r="B438" t="str">
            <v>Общество с ограниченной ответственностью «Эталон-Продукт»</v>
          </cell>
          <cell r="C438" t="str">
            <v>6672174231</v>
          </cell>
          <cell r="D438" t="str">
            <v>ООО «Эталон-Продукт»</v>
          </cell>
          <cell r="E438" t="str">
            <v>Прч</v>
          </cell>
        </row>
        <row r="439">
          <cell r="A439">
            <v>434</v>
          </cell>
          <cell r="B439" t="str">
            <v>Общество с ограниченной ответственностью Группа компаний "СТМ"</v>
          </cell>
          <cell r="C439" t="str">
            <v>6659210593</v>
          </cell>
          <cell r="D439" t="str">
            <v>ООО Группа компаний "СТМ"</v>
          </cell>
          <cell r="E439" t="str">
            <v>ЗМК</v>
          </cell>
        </row>
        <row r="440">
          <cell r="A440">
            <v>435</v>
          </cell>
          <cell r="B440" t="str">
            <v>Общество с ограниченной ответственностью Группа Компаний Производственно-Коммерческая фирма "Тандем"</v>
          </cell>
          <cell r="C440" t="str">
            <v>6686039088</v>
          </cell>
          <cell r="D440" t="str">
            <v>ООО "ГРУППА КОМПАНИЙ ПРОИЗВОДСТВЕННО-КОММЕРЧЕСКАЯ ФИРМА "ТАНДЕМ" Р/С 40702810038030013890</v>
          </cell>
          <cell r="E440" t="str">
            <v>Стр</v>
          </cell>
        </row>
        <row r="441">
          <cell r="A441">
            <v>436</v>
          </cell>
          <cell r="B441" t="str">
            <v>Общество с ограниченной ответственностью Лихославльский завод  светотехнических изделий "Светотехник</v>
          </cell>
          <cell r="C441" t="str">
            <v>6931000029</v>
          </cell>
          <cell r="D441" t="str">
            <v>ООО Лихославльский завод  светотехн. изделий "Светотехник</v>
          </cell>
          <cell r="E441" t="str">
            <v>ЗаК</v>
          </cell>
        </row>
        <row r="442">
          <cell r="A442">
            <v>437</v>
          </cell>
          <cell r="B442" t="str">
            <v>Общество с ограниченной ответственностью Научно-производственное предприятие "ТИК"</v>
          </cell>
          <cell r="C442" t="str">
            <v>5902140693</v>
          </cell>
          <cell r="D442" t="str">
            <v>ООО Научно-производственное предприятие "ТИК"</v>
          </cell>
          <cell r="E442" t="str">
            <v>Трд</v>
          </cell>
        </row>
        <row r="443">
          <cell r="A443">
            <v>438</v>
          </cell>
          <cell r="B443" t="str">
            <v>Общество с ограниченной ответственностью ПКФ "Метпром-Урал"</v>
          </cell>
          <cell r="C443" t="str">
            <v>6673218065</v>
          </cell>
          <cell r="D443" t="str">
            <v>ООО ПКФ "Метпром-Урал"</v>
          </cell>
          <cell r="E443" t="str">
            <v>ИП</v>
          </cell>
        </row>
        <row r="444">
          <cell r="A444">
            <v>439</v>
          </cell>
          <cell r="B444" t="str">
            <v>Общество с ограниченной ответственностью Производственная компания  "101 Полимер"</v>
          </cell>
          <cell r="C444" t="str">
            <v>6623127863</v>
          </cell>
          <cell r="D444" t="str">
            <v>ООО Производственная компания  "101 Полимер"</v>
          </cell>
          <cell r="E444" t="str">
            <v>Физ</v>
          </cell>
        </row>
        <row r="445">
          <cell r="A445">
            <v>440</v>
          </cell>
          <cell r="B445" t="str">
            <v>Общество с ограниченной ответственностью Региональный центр «Сертификат - Югра»</v>
          </cell>
          <cell r="C445" t="str">
            <v>8601067759</v>
          </cell>
          <cell r="D445" t="str">
            <v>ООО Региональный центр «Сертификат - Югра»</v>
          </cell>
          <cell r="E445" t="str">
            <v>Хол</v>
          </cell>
        </row>
        <row r="446">
          <cell r="A446">
            <v>441</v>
          </cell>
          <cell r="B446" t="str">
            <v>ОБЩЕСТВО С ОГРАНИЧЕННОЙ ОТВЕТСТВЕННОСТЬЮ ТОРГОВЫЙ ДОМ «ПРОМ-ПОСТАВКА»</v>
          </cell>
          <cell r="C446" t="str">
            <v>7718971139</v>
          </cell>
          <cell r="D446" t="str">
            <v>ООО ТОРГОВЫЙ ДОМ «ПРОМ-ПОСТАВКА»</v>
          </cell>
          <cell r="E446" t="str">
            <v>Мун</v>
          </cell>
        </row>
        <row r="447">
          <cell r="A447">
            <v>442</v>
          </cell>
          <cell r="B447" t="str">
            <v>Общество с ограниченной ответственностью Транспортно-экспедиционная компания «ЭКСПРЕСС МАСТЕР»</v>
          </cell>
          <cell r="C447" t="str">
            <v>5407475494</v>
          </cell>
          <cell r="D447" t="str">
            <v>ООО Транспортно-экспедиционная компания «ЭКСПРЕСС МАСТЕР»</v>
          </cell>
          <cell r="E447" t="str">
            <v>Прч</v>
          </cell>
        </row>
        <row r="448">
          <cell r="A448">
            <v>443</v>
          </cell>
          <cell r="B448" t="str">
            <v>Общество с ограниченной ответственностью"Энерго-Арсенал"</v>
          </cell>
          <cell r="C448" t="str">
            <v>6674369395</v>
          </cell>
          <cell r="D448" t="str">
            <v>ООО"Энерго-Арсенал"</v>
          </cell>
          <cell r="E448" t="str">
            <v>ЗМК</v>
          </cell>
        </row>
        <row r="449">
          <cell r="A449">
            <v>444</v>
          </cell>
          <cell r="B449" t="str">
            <v>Овчаренко Максим Владимирович</v>
          </cell>
          <cell r="C449" t="str">
            <v>662332396330</v>
          </cell>
          <cell r="D449" t="str">
            <v>ИП Овчаренко Максим Владимирович</v>
          </cell>
          <cell r="E449" t="str">
            <v>Стр</v>
          </cell>
        </row>
        <row r="450">
          <cell r="A450">
            <v>445</v>
          </cell>
          <cell r="B450" t="str">
            <v>ОКБ ССП ООО</v>
          </cell>
          <cell r="C450" t="str">
            <v>5406811672</v>
          </cell>
          <cell r="D450" t="str">
            <v>ООО "ОКБ "ССП"</v>
          </cell>
          <cell r="E450" t="str">
            <v>ЗаК</v>
          </cell>
        </row>
        <row r="451">
          <cell r="A451">
            <v>446</v>
          </cell>
          <cell r="B451" t="str">
            <v>ОЛЕКС ГРУПП ООО</v>
          </cell>
          <cell r="C451" t="str">
            <v>7202212025</v>
          </cell>
          <cell r="D451" t="str">
            <v>ООО "ОЛЕКС ГРУПП"</v>
          </cell>
          <cell r="E451" t="str">
            <v>Трд</v>
          </cell>
        </row>
        <row r="452">
          <cell r="A452">
            <v>447</v>
          </cell>
          <cell r="B452" t="str">
            <v>ОМЕГА ООО</v>
          </cell>
          <cell r="C452" t="str">
            <v>6685204892</v>
          </cell>
          <cell r="D452" t="str">
            <v>ООО "ОМЕГА"</v>
          </cell>
          <cell r="E452" t="str">
            <v>ИП</v>
          </cell>
        </row>
        <row r="453">
          <cell r="A453">
            <v>448</v>
          </cell>
          <cell r="B453" t="str">
            <v>ОМЕГА ООО</v>
          </cell>
          <cell r="C453" t="str">
            <v>7816342682</v>
          </cell>
          <cell r="D453" t="str">
            <v>ООО "ОМЕГА"</v>
          </cell>
          <cell r="E453" t="str">
            <v>Физ</v>
          </cell>
        </row>
        <row r="454">
          <cell r="A454">
            <v>449</v>
          </cell>
          <cell r="B454" t="str">
            <v>ОМЕГА ООО</v>
          </cell>
          <cell r="C454" t="str">
            <v>7720645904</v>
          </cell>
          <cell r="D454" t="str">
            <v>ООО "ОМЕГА"</v>
          </cell>
          <cell r="E454" t="str">
            <v>Хол</v>
          </cell>
        </row>
        <row r="455">
          <cell r="A455">
            <v>450</v>
          </cell>
          <cell r="B455" t="str">
            <v>ОМИКРОН-М ООО</v>
          </cell>
          <cell r="C455" t="str">
            <v>5908051390</v>
          </cell>
          <cell r="D455" t="str">
            <v>ООО "ОМИКРОН-М"</v>
          </cell>
          <cell r="E455" t="str">
            <v>Мун</v>
          </cell>
        </row>
        <row r="456">
          <cell r="A456">
            <v>451</v>
          </cell>
          <cell r="B456" t="str">
            <v>ОМК-ИНЖИНИРИНГ ООО</v>
          </cell>
          <cell r="C456" t="str">
            <v>6686082083</v>
          </cell>
          <cell r="D456" t="str">
            <v>ООО "ОМК-ИНЖИНИРИНГ"</v>
          </cell>
          <cell r="E456" t="str">
            <v>Прч</v>
          </cell>
        </row>
        <row r="457">
          <cell r="A457">
            <v>452</v>
          </cell>
          <cell r="B457" t="str">
            <v>ООО  "НАРТЕКС"</v>
          </cell>
          <cell r="C457" t="str">
            <v>6670274784</v>
          </cell>
          <cell r="D457" t="str">
            <v>ООО  "НАРТЕКС"</v>
          </cell>
          <cell r="E457" t="str">
            <v>ЗМК</v>
          </cell>
        </row>
        <row r="458">
          <cell r="A458">
            <v>453</v>
          </cell>
          <cell r="B458" t="str">
            <v>ООО "А-СТРОЙ66"</v>
          </cell>
          <cell r="C458" t="str">
            <v>6685042948</v>
          </cell>
          <cell r="D458" t="str">
            <v>ООО "А-СТРОЙ66"</v>
          </cell>
          <cell r="E458" t="str">
            <v>Стр</v>
          </cell>
        </row>
        <row r="459">
          <cell r="A459">
            <v>454</v>
          </cell>
          <cell r="B459" t="str">
            <v>ООО "АРНИ ГРУПП"</v>
          </cell>
          <cell r="C459" t="str">
            <v>6658481110</v>
          </cell>
          <cell r="D459" t="str">
            <v>ООО "АРНИ ГРУПП"</v>
          </cell>
          <cell r="E459" t="str">
            <v>ЗаК</v>
          </cell>
        </row>
        <row r="460">
          <cell r="A460">
            <v>455</v>
          </cell>
          <cell r="B460" t="str">
            <v>ООО "АРСЕНАЛ-НТ"</v>
          </cell>
          <cell r="C460" t="str">
            <v>6623021867</v>
          </cell>
          <cell r="D460" t="str">
            <v>ООО "АРСЕНАЛ-НТ"</v>
          </cell>
          <cell r="E460" t="str">
            <v>Трд</v>
          </cell>
        </row>
        <row r="461">
          <cell r="A461">
            <v>456</v>
          </cell>
          <cell r="B461" t="str">
            <v>ООО "АРТМЕТАЛЛ"</v>
          </cell>
          <cell r="C461" t="str">
            <v>7459007050</v>
          </cell>
          <cell r="D461" t="str">
            <v>ООО "АРТМЕТАЛЛ"</v>
          </cell>
          <cell r="E461" t="str">
            <v>ИП</v>
          </cell>
        </row>
        <row r="462">
          <cell r="A462">
            <v>457</v>
          </cell>
          <cell r="B462" t="str">
            <v>ООО "АСПЛОМБ-ТЕХНОЛОГИИ"</v>
          </cell>
          <cell r="C462" t="str">
            <v>6685154828</v>
          </cell>
          <cell r="D462" t="str">
            <v>ООО "АСПЛОМБ-ТЕХНОЛОГИИ"</v>
          </cell>
          <cell r="E462" t="str">
            <v>Физ</v>
          </cell>
        </row>
        <row r="463">
          <cell r="A463">
            <v>458</v>
          </cell>
          <cell r="B463" t="str">
            <v>ООО "АСПЛОМБ-УРАЛ"</v>
          </cell>
          <cell r="C463" t="str">
            <v>6685030283</v>
          </cell>
          <cell r="D463" t="str">
            <v>ООО "АСПЛОМБ-УРАЛ"</v>
          </cell>
          <cell r="E463" t="str">
            <v>Хол</v>
          </cell>
        </row>
        <row r="464">
          <cell r="A464">
            <v>459</v>
          </cell>
          <cell r="B464" t="str">
            <v>ООО "БРОЗЭКС ПЕРМЬ"</v>
          </cell>
          <cell r="C464" t="str">
            <v>5904351072</v>
          </cell>
          <cell r="D464" t="str">
            <v>ООО "БРОЗЭКС ПЕРМЬ"</v>
          </cell>
          <cell r="E464" t="str">
            <v>Мун</v>
          </cell>
        </row>
        <row r="465">
          <cell r="A465">
            <v>460</v>
          </cell>
          <cell r="B465" t="str">
            <v>ООО "БСУ"</v>
          </cell>
          <cell r="C465" t="str">
            <v>6623113540</v>
          </cell>
          <cell r="D465" t="str">
            <v>ООО "БСУ"</v>
          </cell>
          <cell r="E465" t="str">
            <v>Прч</v>
          </cell>
        </row>
        <row r="466">
          <cell r="A466">
            <v>461</v>
          </cell>
          <cell r="B466" t="str">
            <v>ООО "Вавилон-Плюс"</v>
          </cell>
          <cell r="C466" t="str">
            <v>6648012039</v>
          </cell>
          <cell r="D466" t="str">
            <v>ООО "Вавилон-Плюс"</v>
          </cell>
          <cell r="E466" t="str">
            <v>ЗМК</v>
          </cell>
        </row>
        <row r="467">
          <cell r="A467">
            <v>462</v>
          </cell>
          <cell r="B467" t="str">
            <v>ООО "ВАКИО"</v>
          </cell>
          <cell r="C467" t="str">
            <v>5402023208</v>
          </cell>
          <cell r="D467" t="str">
            <v>ООО "ВАКИО"</v>
          </cell>
          <cell r="E467" t="str">
            <v>Стр</v>
          </cell>
        </row>
        <row r="468">
          <cell r="A468">
            <v>463</v>
          </cell>
          <cell r="B468" t="str">
            <v>ООО "Велесстрой"</v>
          </cell>
          <cell r="C468" t="str">
            <v>7709787790</v>
          </cell>
          <cell r="D468" t="str">
            <v>ООО "Велесстрой"</v>
          </cell>
          <cell r="E468" t="str">
            <v>ЗаК</v>
          </cell>
        </row>
        <row r="469">
          <cell r="A469">
            <v>464</v>
          </cell>
          <cell r="B469" t="str">
            <v>ООО "ВЕН-ТАЖ"</v>
          </cell>
          <cell r="C469" t="str">
            <v>6686083961</v>
          </cell>
          <cell r="D469" t="str">
            <v>ООО "ВЕН-ТАЖ"</v>
          </cell>
          <cell r="E469" t="str">
            <v>Трд</v>
          </cell>
        </row>
        <row r="470">
          <cell r="A470">
            <v>465</v>
          </cell>
          <cell r="B470" t="str">
            <v>ООО "ВЕСТА"</v>
          </cell>
          <cell r="C470" t="str">
            <v>6679134407</v>
          </cell>
          <cell r="D470" t="str">
            <v>ООО "ВЕСТА"</v>
          </cell>
          <cell r="E470" t="str">
            <v>ИП</v>
          </cell>
        </row>
        <row r="471">
          <cell r="A471">
            <v>466</v>
          </cell>
          <cell r="B471" t="str">
            <v>ООО "ВИНТОВЕК"</v>
          </cell>
          <cell r="C471" t="str">
            <v>6215032645</v>
          </cell>
          <cell r="D471" t="str">
            <v>ООО "ВИНТОВЕК"</v>
          </cell>
          <cell r="E471" t="str">
            <v>Физ</v>
          </cell>
        </row>
        <row r="472">
          <cell r="A472">
            <v>467</v>
          </cell>
          <cell r="B472" t="str">
            <v>ООО "ВОСТОК - ГРУПП"</v>
          </cell>
          <cell r="C472" t="str">
            <v>6672349481</v>
          </cell>
          <cell r="D472" t="str">
            <v>ООО "ВОСТОК - ГРУПП"</v>
          </cell>
          <cell r="E472" t="str">
            <v>Хол</v>
          </cell>
        </row>
        <row r="473">
          <cell r="A473">
            <v>468</v>
          </cell>
          <cell r="B473" t="str">
            <v>ООО "ВТК "ФастенХаус"</v>
          </cell>
          <cell r="C473" t="str">
            <v>6678023091</v>
          </cell>
          <cell r="D473" t="str">
            <v>ООО "ВТК "ФастенХаус"</v>
          </cell>
          <cell r="E473" t="str">
            <v>Мун</v>
          </cell>
        </row>
        <row r="474">
          <cell r="A474">
            <v>469</v>
          </cell>
          <cell r="B474" t="str">
            <v>ООО "ГЕНЕРАЛПАК"</v>
          </cell>
          <cell r="C474" t="str">
            <v>6623139805</v>
          </cell>
          <cell r="D474" t="str">
            <v>ООО "ГЕНЕРАЛПАК"</v>
          </cell>
          <cell r="E474" t="str">
            <v>Прч</v>
          </cell>
        </row>
        <row r="475">
          <cell r="A475">
            <v>470</v>
          </cell>
          <cell r="B475" t="str">
            <v>ООО "Госттехсерт"</v>
          </cell>
          <cell r="C475" t="str">
            <v>7721806760</v>
          </cell>
          <cell r="D475" t="str">
            <v>ООО "Госттехсерт"</v>
          </cell>
          <cell r="E475" t="str">
            <v>ЗМК</v>
          </cell>
        </row>
        <row r="476">
          <cell r="A476">
            <v>471</v>
          </cell>
          <cell r="B476" t="str">
            <v>ООО "ГРУППА РЕМАКС"</v>
          </cell>
          <cell r="C476" t="str">
            <v>6685169694</v>
          </cell>
          <cell r="D476" t="str">
            <v>ООО "ГРУППА РЕМАКС"</v>
          </cell>
          <cell r="E476" t="str">
            <v>Стр</v>
          </cell>
        </row>
        <row r="477">
          <cell r="A477">
            <v>472</v>
          </cell>
          <cell r="B477" t="str">
            <v>ООО "Диана"</v>
          </cell>
          <cell r="C477" t="str">
            <v>6686056686</v>
          </cell>
          <cell r="D477" t="str">
            <v>ООО "Диана"</v>
          </cell>
          <cell r="E477" t="str">
            <v>ЗаК</v>
          </cell>
        </row>
        <row r="478">
          <cell r="A478">
            <v>473</v>
          </cell>
          <cell r="B478" t="str">
            <v>ООО "ЖелДорЭкспедиция-УРАЛ"</v>
          </cell>
          <cell r="C478" t="str">
            <v>7451284372</v>
          </cell>
          <cell r="D478" t="str">
            <v>ООО "ЖелДорЭкспедиция-УРАЛ"</v>
          </cell>
          <cell r="E478" t="str">
            <v>Трд</v>
          </cell>
        </row>
        <row r="479">
          <cell r="A479">
            <v>474</v>
          </cell>
          <cell r="B479" t="str">
            <v>ООО "Заглушка.ру"</v>
          </cell>
          <cell r="C479" t="str">
            <v>7816517815</v>
          </cell>
          <cell r="D479" t="str">
            <v>ООО "Заглушка.ру"</v>
          </cell>
          <cell r="E479" t="str">
            <v>ИП</v>
          </cell>
        </row>
        <row r="480">
          <cell r="A480">
            <v>475</v>
          </cell>
          <cell r="B480" t="str">
            <v>ООО "ЗЕНИТ"</v>
          </cell>
          <cell r="C480" t="str">
            <v>6658525103</v>
          </cell>
          <cell r="D480" t="str">
            <v>ООО "ЗЕНИТ"</v>
          </cell>
          <cell r="E480" t="str">
            <v>Физ</v>
          </cell>
        </row>
        <row r="481">
          <cell r="A481">
            <v>476</v>
          </cell>
          <cell r="B481" t="str">
            <v>ООО "ЗТМ"</v>
          </cell>
          <cell r="C481" t="str">
            <v>6672237160</v>
          </cell>
          <cell r="D481" t="str">
            <v>ООО "ЗТМ"</v>
          </cell>
          <cell r="E481" t="str">
            <v>Хол</v>
          </cell>
        </row>
        <row r="482">
          <cell r="A482">
            <v>477</v>
          </cell>
          <cell r="B482" t="str">
            <v>ООО "Инсенсор"</v>
          </cell>
          <cell r="C482" t="str">
            <v>7714953107</v>
          </cell>
          <cell r="D482" t="str">
            <v>ООО "Инсенсор"</v>
          </cell>
          <cell r="E482" t="str">
            <v>Мун</v>
          </cell>
        </row>
        <row r="483">
          <cell r="A483">
            <v>478</v>
          </cell>
          <cell r="B483" t="str">
            <v>ООО "Инсис"</v>
          </cell>
          <cell r="C483" t="str">
            <v>6662103947</v>
          </cell>
          <cell r="D483" t="str">
            <v>ООО "Инсис"</v>
          </cell>
          <cell r="E483" t="str">
            <v>Прч</v>
          </cell>
        </row>
        <row r="484">
          <cell r="A484">
            <v>479</v>
          </cell>
          <cell r="B484" t="str">
            <v>ООО "ИНСКЛАД"</v>
          </cell>
          <cell r="C484" t="str">
            <v>6623137519</v>
          </cell>
          <cell r="D484" t="str">
            <v>ООО "ИНСКЛАД"</v>
          </cell>
          <cell r="E484" t="str">
            <v>ЗМК</v>
          </cell>
        </row>
        <row r="485">
          <cell r="A485">
            <v>480</v>
          </cell>
          <cell r="B485" t="str">
            <v>ООО "Инструмент-Центр"</v>
          </cell>
          <cell r="C485" t="str">
            <v>3663047859</v>
          </cell>
          <cell r="D485" t="str">
            <v>ООО "Инструмент-Центр"</v>
          </cell>
          <cell r="E485" t="str">
            <v>Стр</v>
          </cell>
        </row>
        <row r="486">
          <cell r="A486">
            <v>481</v>
          </cell>
          <cell r="B486" t="str">
            <v>ООО "Компания Вистек"</v>
          </cell>
          <cell r="C486" t="str">
            <v>7726750503</v>
          </cell>
          <cell r="D486" t="str">
            <v>ООО "Компания Вистек"</v>
          </cell>
          <cell r="E486" t="str">
            <v>ЗаК</v>
          </cell>
        </row>
        <row r="487">
          <cell r="A487">
            <v>482</v>
          </cell>
          <cell r="B487" t="str">
            <v>ООО "Комплектсервис"</v>
          </cell>
          <cell r="C487" t="str">
            <v>3702248150</v>
          </cell>
          <cell r="D487" t="str">
            <v>ООО "Комплектсервис"</v>
          </cell>
          <cell r="E487" t="str">
            <v>Трд</v>
          </cell>
        </row>
        <row r="488">
          <cell r="A488">
            <v>483</v>
          </cell>
          <cell r="B488" t="str">
            <v>ООО "КОМУС"</v>
          </cell>
          <cell r="C488" t="str">
            <v>7721793895</v>
          </cell>
          <cell r="D488" t="str">
            <v>ООО "КОМУС"</v>
          </cell>
          <cell r="E488" t="str">
            <v>ИП</v>
          </cell>
        </row>
        <row r="489">
          <cell r="A489">
            <v>484</v>
          </cell>
          <cell r="B489" t="str">
            <v>ООО "КОНТУР"</v>
          </cell>
          <cell r="C489" t="str">
            <v>7725342646</v>
          </cell>
          <cell r="D489" t="str">
            <v>ООО "КОНТУР"</v>
          </cell>
          <cell r="E489" t="str">
            <v>Физ</v>
          </cell>
        </row>
        <row r="490">
          <cell r="A490">
            <v>485</v>
          </cell>
          <cell r="B490" t="str">
            <v>ООО "Лесная Компания Лидер"</v>
          </cell>
          <cell r="C490" t="str">
            <v>5307008538</v>
          </cell>
          <cell r="D490" t="str">
            <v>ООО "Лесная Компания Лидер"</v>
          </cell>
          <cell r="E490" t="str">
            <v>Хол</v>
          </cell>
        </row>
        <row r="491">
          <cell r="A491">
            <v>486</v>
          </cell>
          <cell r="B491" t="str">
            <v>ООО "Мастер -НТ"</v>
          </cell>
          <cell r="D491" t="str">
            <v>ООО "Мастер -НТ"</v>
          </cell>
          <cell r="E491" t="str">
            <v>Мун</v>
          </cell>
        </row>
        <row r="492">
          <cell r="A492">
            <v>487</v>
          </cell>
          <cell r="B492" t="str">
            <v>ООО "Металлсервис-Москва"</v>
          </cell>
          <cell r="C492" t="str">
            <v>7721562305</v>
          </cell>
          <cell r="D492" t="str">
            <v>ООО "Металлсервис-Москва"</v>
          </cell>
          <cell r="E492" t="str">
            <v>Прч</v>
          </cell>
        </row>
        <row r="493">
          <cell r="A493">
            <v>488</v>
          </cell>
          <cell r="B493" t="str">
            <v>ООО "Метизно-металлургическая компания"</v>
          </cell>
          <cell r="C493" t="str">
            <v>5902812190</v>
          </cell>
          <cell r="D493" t="str">
            <v>ООО "Метизно-металлургическая компания"</v>
          </cell>
          <cell r="E493" t="str">
            <v>ЗМК</v>
          </cell>
        </row>
        <row r="494">
          <cell r="A494">
            <v>489</v>
          </cell>
          <cell r="B494" t="str">
            <v>ООО "МетизТорг"</v>
          </cell>
          <cell r="C494" t="str">
            <v>6623129081</v>
          </cell>
          <cell r="D494" t="str">
            <v>ООО "МетизТорг"</v>
          </cell>
          <cell r="E494" t="str">
            <v>Стр</v>
          </cell>
        </row>
        <row r="495">
          <cell r="A495">
            <v>490</v>
          </cell>
          <cell r="B495" t="str">
            <v>ООО "Монолит"</v>
          </cell>
          <cell r="C495" t="str">
            <v>6623121597</v>
          </cell>
          <cell r="D495" t="str">
            <v>ООО "Монолит"</v>
          </cell>
          <cell r="E495" t="str">
            <v>ЗаК</v>
          </cell>
        </row>
        <row r="496">
          <cell r="A496">
            <v>491</v>
          </cell>
          <cell r="B496" t="str">
            <v>ООО "МТК "Пуролат"</v>
          </cell>
          <cell r="C496" t="str">
            <v>7801285618</v>
          </cell>
          <cell r="D496" t="str">
            <v>ООО "МТК "Пуролат"</v>
          </cell>
          <cell r="E496" t="str">
            <v>Трд</v>
          </cell>
        </row>
        <row r="497">
          <cell r="A497">
            <v>492</v>
          </cell>
          <cell r="B497" t="str">
            <v>ООО "МФК-Снаб"</v>
          </cell>
          <cell r="C497" t="str">
            <v>5904350382</v>
          </cell>
          <cell r="D497" t="str">
            <v>ООО "МФК-Снаб"</v>
          </cell>
          <cell r="E497" t="str">
            <v>ИП</v>
          </cell>
        </row>
        <row r="498">
          <cell r="A498">
            <v>493</v>
          </cell>
          <cell r="B498" t="str">
            <v>ООО "Нортек"</v>
          </cell>
          <cell r="C498" t="str">
            <v>2222056512</v>
          </cell>
          <cell r="D498" t="str">
            <v>ООО "Нортек"</v>
          </cell>
          <cell r="E498" t="str">
            <v>Физ</v>
          </cell>
        </row>
        <row r="499">
          <cell r="A499">
            <v>494</v>
          </cell>
          <cell r="B499" t="str">
            <v>ООО "НТТЗ МЕТАЛЛИНВЕСТ"</v>
          </cell>
          <cell r="C499" t="str">
            <v>6623072967</v>
          </cell>
          <cell r="D499" t="str">
            <v>ООО "НТТЗ МЕТАЛЛИНВЕСТ"</v>
          </cell>
          <cell r="E499" t="str">
            <v>Хол</v>
          </cell>
        </row>
        <row r="500">
          <cell r="A500">
            <v>495</v>
          </cell>
          <cell r="B500" t="str">
            <v>ООО "Огнекор ТД"</v>
          </cell>
          <cell r="C500" t="str">
            <v>6678087909</v>
          </cell>
          <cell r="D500" t="str">
            <v>ООО "Огнекор ТД"</v>
          </cell>
          <cell r="E500" t="str">
            <v>Мун</v>
          </cell>
        </row>
        <row r="501">
          <cell r="A501">
            <v>496</v>
          </cell>
          <cell r="B501" t="str">
            <v>ООО "Оптима"</v>
          </cell>
          <cell r="C501" t="str">
            <v>6671017236</v>
          </cell>
          <cell r="D501" t="str">
            <v>ООО "Оптима"</v>
          </cell>
          <cell r="E501" t="str">
            <v>Прч</v>
          </cell>
        </row>
        <row r="502">
          <cell r="A502">
            <v>497</v>
          </cell>
          <cell r="B502" t="str">
            <v>ООО "Партнер-Гидравлик"</v>
          </cell>
          <cell r="C502" t="str">
            <v>5260366119</v>
          </cell>
          <cell r="D502" t="str">
            <v>ООО "Партнер-Гидравлик"</v>
          </cell>
          <cell r="E502" t="str">
            <v>ЗМК</v>
          </cell>
        </row>
        <row r="503">
          <cell r="A503">
            <v>498</v>
          </cell>
          <cell r="B503" t="str">
            <v>ООО "ПЕНОФОР"</v>
          </cell>
          <cell r="C503" t="str">
            <v>6679063837</v>
          </cell>
          <cell r="D503" t="str">
            <v>ООО "ПЕНОФОР"</v>
          </cell>
          <cell r="E503" t="str">
            <v>Стр</v>
          </cell>
        </row>
        <row r="504">
          <cell r="A504">
            <v>499</v>
          </cell>
          <cell r="B504" t="str">
            <v>ООО "Планар"</v>
          </cell>
          <cell r="C504" t="str">
            <v>7452009474</v>
          </cell>
          <cell r="D504" t="str">
            <v>ООО "Планар"</v>
          </cell>
          <cell r="E504" t="str">
            <v>ЗаК</v>
          </cell>
        </row>
        <row r="505">
          <cell r="A505">
            <v>500</v>
          </cell>
          <cell r="B505" t="str">
            <v>ООО "ПМХ"Тагильская Сталь"</v>
          </cell>
          <cell r="C505" t="str">
            <v>6623073424</v>
          </cell>
          <cell r="D505" t="str">
            <v>ООО "Пром.-Металлург. холдинг"Тагильская Сталь"</v>
          </cell>
          <cell r="E505" t="str">
            <v>Трд</v>
          </cell>
        </row>
        <row r="506">
          <cell r="A506">
            <v>501</v>
          </cell>
          <cell r="B506" t="str">
            <v>ООО "Полимер-НТ"</v>
          </cell>
          <cell r="C506" t="str">
            <v>6623067413</v>
          </cell>
          <cell r="D506" t="str">
            <v>ООО "Полимер-НТ"</v>
          </cell>
          <cell r="E506" t="str">
            <v>ИП</v>
          </cell>
        </row>
        <row r="507">
          <cell r="A507">
            <v>502</v>
          </cell>
          <cell r="B507" t="str">
            <v>ООО "Порт Эльга"</v>
          </cell>
          <cell r="C507" t="str">
            <v>2721251572</v>
          </cell>
          <cell r="D507" t="str">
            <v>ООО "Порт Эльга"</v>
          </cell>
          <cell r="E507" t="str">
            <v>Физ</v>
          </cell>
        </row>
        <row r="508">
          <cell r="A508">
            <v>503</v>
          </cell>
          <cell r="B508" t="str">
            <v>ООО "Поток"</v>
          </cell>
          <cell r="C508" t="str">
            <v>6679138306</v>
          </cell>
          <cell r="D508" t="str">
            <v>ООО "Поток"</v>
          </cell>
          <cell r="E508" t="str">
            <v>Хол</v>
          </cell>
        </row>
        <row r="509">
          <cell r="A509">
            <v>504</v>
          </cell>
          <cell r="B509" t="str">
            <v>ООО "ПРАЙМКЕМИКАЛСГРУПП"</v>
          </cell>
          <cell r="C509" t="str">
            <v>5029162349</v>
          </cell>
          <cell r="D509" t="str">
            <v>ООО "ПРАЙМКЕМИКАЛСГРУПП"</v>
          </cell>
          <cell r="E509" t="str">
            <v>Мун</v>
          </cell>
        </row>
        <row r="510">
          <cell r="A510">
            <v>505</v>
          </cell>
          <cell r="B510" t="str">
            <v>ООО "Промышленная группа "Антей"</v>
          </cell>
          <cell r="C510" t="str">
            <v>6658538825</v>
          </cell>
          <cell r="D510" t="str">
            <v>ООО "Промышленная группа "Антей"</v>
          </cell>
          <cell r="E510" t="str">
            <v>Прч</v>
          </cell>
        </row>
        <row r="511">
          <cell r="A511">
            <v>506</v>
          </cell>
          <cell r="B511" t="str">
            <v>ООО "ПЭК"</v>
          </cell>
          <cell r="C511" t="str">
            <v>7721823853</v>
          </cell>
          <cell r="D511" t="str">
            <v>ООО "ПЭК"</v>
          </cell>
          <cell r="E511" t="str">
            <v>ЗМК</v>
          </cell>
        </row>
        <row r="512">
          <cell r="A512">
            <v>507</v>
          </cell>
          <cell r="B512" t="str">
            <v>ООО "Ромекс"</v>
          </cell>
          <cell r="C512" t="str">
            <v>7451064200</v>
          </cell>
          <cell r="D512" t="str">
            <v>ООО "Ромекс"</v>
          </cell>
          <cell r="E512" t="str">
            <v>Стр</v>
          </cell>
        </row>
        <row r="513">
          <cell r="A513">
            <v>508</v>
          </cell>
          <cell r="B513" t="str">
            <v>ООО "Русское поле"</v>
          </cell>
          <cell r="C513" t="str">
            <v>6619014200</v>
          </cell>
          <cell r="D513" t="str">
            <v>ООО "Русское поле"</v>
          </cell>
          <cell r="E513" t="str">
            <v>ЗаК</v>
          </cell>
        </row>
        <row r="514">
          <cell r="A514">
            <v>509</v>
          </cell>
          <cell r="B514" t="str">
            <v>ООО "Сибирь Транс"</v>
          </cell>
          <cell r="C514" t="str">
            <v>4246022636</v>
          </cell>
          <cell r="D514" t="str">
            <v>ООО "Сибирь Транс"</v>
          </cell>
          <cell r="E514" t="str">
            <v>Трд</v>
          </cell>
        </row>
        <row r="515">
          <cell r="A515">
            <v>510</v>
          </cell>
          <cell r="B515" t="str">
            <v>ООО "СК-РОДОНИТОВАЯ"</v>
          </cell>
          <cell r="C515" t="str">
            <v>6679059573</v>
          </cell>
          <cell r="D515" t="str">
            <v>ООО "СК-РОДОНИТОВАЯ"</v>
          </cell>
          <cell r="E515" t="str">
            <v>ИП</v>
          </cell>
        </row>
        <row r="516">
          <cell r="A516">
            <v>511</v>
          </cell>
          <cell r="B516" t="str">
            <v>ООО "СПК-Урал"</v>
          </cell>
          <cell r="C516" t="str">
            <v>7450053862</v>
          </cell>
          <cell r="D516" t="str">
            <v>ООО "СПК-Урал"</v>
          </cell>
          <cell r="E516" t="str">
            <v>Физ</v>
          </cell>
        </row>
        <row r="517">
          <cell r="A517">
            <v>512</v>
          </cell>
          <cell r="B517" t="str">
            <v>ООО "Стопэкспресс"</v>
          </cell>
          <cell r="D517" t="str">
            <v>ООО "Стопэкспресс"</v>
          </cell>
          <cell r="E517" t="str">
            <v>Хол</v>
          </cell>
        </row>
        <row r="518">
          <cell r="A518">
            <v>513</v>
          </cell>
          <cell r="B518" t="str">
            <v>ООО "СтройМеталл"</v>
          </cell>
          <cell r="C518" t="str">
            <v>6639021774</v>
          </cell>
          <cell r="D518" t="str">
            <v>ООО "СтройМеталл"</v>
          </cell>
          <cell r="E518" t="str">
            <v>Мун</v>
          </cell>
        </row>
        <row r="519">
          <cell r="A519">
            <v>514</v>
          </cell>
          <cell r="B519" t="str">
            <v>ООО "Стройметиз"</v>
          </cell>
          <cell r="C519" t="str">
            <v>7826682663</v>
          </cell>
          <cell r="D519" t="str">
            <v>ООО "Стройметиз"</v>
          </cell>
          <cell r="E519" t="str">
            <v>Прч</v>
          </cell>
        </row>
        <row r="520">
          <cell r="A520">
            <v>515</v>
          </cell>
          <cell r="B520" t="str">
            <v>ООО "Стройпоставка"</v>
          </cell>
          <cell r="C520" t="str">
            <v>2308270211</v>
          </cell>
          <cell r="D520" t="str">
            <v>ООО "Стройпоставка"</v>
          </cell>
          <cell r="E520" t="str">
            <v>ЗМК</v>
          </cell>
        </row>
        <row r="521">
          <cell r="A521">
            <v>516</v>
          </cell>
          <cell r="B521" t="str">
            <v>ООО "ТД "Синегорье"</v>
          </cell>
          <cell r="C521" t="str">
            <v>6623083969</v>
          </cell>
          <cell r="D521" t="str">
            <v>ООО "ТД "Синегорье"</v>
          </cell>
          <cell r="E521" t="str">
            <v>Стр</v>
          </cell>
        </row>
        <row r="522">
          <cell r="A522">
            <v>517</v>
          </cell>
          <cell r="B522" t="str">
            <v>ООО "ТЕХКОМПЛЕКТ"</v>
          </cell>
          <cell r="C522" t="str">
            <v>6670377099</v>
          </cell>
          <cell r="D522" t="str">
            <v>ООО "ТЕХКОМПЛЕКТ"</v>
          </cell>
          <cell r="E522" t="str">
            <v>ЗаК</v>
          </cell>
        </row>
        <row r="523">
          <cell r="A523">
            <v>518</v>
          </cell>
          <cell r="B523" t="str">
            <v>ООО "Техмет-Урал"</v>
          </cell>
          <cell r="C523" t="str">
            <v>6671433483</v>
          </cell>
          <cell r="D523" t="str">
            <v>ООО "Техмет-Урал"</v>
          </cell>
          <cell r="E523" t="str">
            <v>Трд</v>
          </cell>
        </row>
        <row r="524">
          <cell r="A524">
            <v>519</v>
          </cell>
          <cell r="B524" t="str">
            <v>ООО "ТЕХНОЛОГИЯ"</v>
          </cell>
          <cell r="C524" t="str">
            <v>6685015060</v>
          </cell>
          <cell r="D524" t="str">
            <v>ООО "ТЕХНОЛОГИЯ"</v>
          </cell>
          <cell r="E524" t="str">
            <v>ИП</v>
          </cell>
        </row>
        <row r="525">
          <cell r="A525">
            <v>520</v>
          </cell>
          <cell r="B525" t="str">
            <v>ООО "ТИТАН-Сервис"</v>
          </cell>
          <cell r="C525" t="str">
            <v>4726002502</v>
          </cell>
          <cell r="D525" t="str">
            <v>ООО "ТИТАН-Сервис"</v>
          </cell>
          <cell r="E525" t="str">
            <v>Физ</v>
          </cell>
        </row>
        <row r="526">
          <cell r="A526">
            <v>521</v>
          </cell>
          <cell r="B526" t="str">
            <v>ООО "ТК Эксперт"</v>
          </cell>
          <cell r="C526" t="str">
            <v>9731086930</v>
          </cell>
          <cell r="D526" t="str">
            <v>ООО "ТК Эксперт"</v>
          </cell>
          <cell r="E526" t="str">
            <v>Хол</v>
          </cell>
        </row>
        <row r="527">
          <cell r="A527">
            <v>522</v>
          </cell>
          <cell r="B527" t="str">
            <v>ООО "ТОК-МАРКЕТ"</v>
          </cell>
          <cell r="C527" t="str">
            <v>0277957632</v>
          </cell>
          <cell r="D527" t="str">
            <v>ООО "ТОК-МАРКЕТ"</v>
          </cell>
          <cell r="E527" t="str">
            <v>Мун</v>
          </cell>
        </row>
        <row r="528">
          <cell r="A528">
            <v>523</v>
          </cell>
          <cell r="B528" t="str">
            <v>ООО "ТОПЛАЗЕР"</v>
          </cell>
          <cell r="C528" t="str">
            <v>6679136517</v>
          </cell>
          <cell r="D528" t="str">
            <v>ООО "ТОПЛАЗЕР"</v>
          </cell>
          <cell r="E528" t="str">
            <v>Прч</v>
          </cell>
        </row>
        <row r="529">
          <cell r="A529">
            <v>524</v>
          </cell>
          <cell r="B529" t="str">
            <v>ООО "Торговая Группа Партнер"</v>
          </cell>
          <cell r="C529" t="str">
            <v>6670280636</v>
          </cell>
          <cell r="D529" t="str">
            <v>ООО "Торговая Группа Партнер"</v>
          </cell>
          <cell r="E529" t="str">
            <v>ЗМК</v>
          </cell>
        </row>
        <row r="530">
          <cell r="A530">
            <v>525</v>
          </cell>
          <cell r="B530" t="str">
            <v>ООО "ТоргПласт"</v>
          </cell>
          <cell r="C530" t="str">
            <v>6673165590</v>
          </cell>
          <cell r="D530" t="str">
            <v>ООО "ТоргПласт"</v>
          </cell>
          <cell r="E530" t="str">
            <v>Стр</v>
          </cell>
        </row>
        <row r="531">
          <cell r="A531">
            <v>526</v>
          </cell>
          <cell r="B531" t="str">
            <v>ООО "ТПК "ТоргСтиль"</v>
          </cell>
          <cell r="C531" t="str">
            <v>6670253424</v>
          </cell>
          <cell r="D531" t="str">
            <v>ООО "ТПК "ТоргСтиль"</v>
          </cell>
          <cell r="E531" t="str">
            <v>ЗаК</v>
          </cell>
        </row>
        <row r="532">
          <cell r="A532">
            <v>527</v>
          </cell>
          <cell r="B532" t="str">
            <v>ООО "ТРАНС-М"</v>
          </cell>
          <cell r="C532" t="str">
            <v>6623106133</v>
          </cell>
          <cell r="D532" t="str">
            <v>ООО "ТРАНС-М"</v>
          </cell>
          <cell r="E532" t="str">
            <v>Трд</v>
          </cell>
        </row>
        <row r="533">
          <cell r="A533">
            <v>528</v>
          </cell>
          <cell r="B533" t="str">
            <v>ООО "Транслизинг"</v>
          </cell>
          <cell r="C533" t="str">
            <v>7453090333</v>
          </cell>
          <cell r="D533" t="str">
            <v>ООО "Транслизинг"</v>
          </cell>
          <cell r="E533" t="str">
            <v>ИП</v>
          </cell>
        </row>
        <row r="534">
          <cell r="A534">
            <v>529</v>
          </cell>
          <cell r="B534" t="str">
            <v>ООО "УКД"</v>
          </cell>
          <cell r="C534" t="str">
            <v>6679135440</v>
          </cell>
          <cell r="D534" t="str">
            <v>ООО "УКД"</v>
          </cell>
          <cell r="E534" t="str">
            <v>Физ</v>
          </cell>
        </row>
        <row r="535">
          <cell r="A535">
            <v>530</v>
          </cell>
          <cell r="B535" t="str">
            <v>ООО "Упат Монтажные системы Екатеринбург"</v>
          </cell>
          <cell r="C535" t="str">
            <v>6673151357</v>
          </cell>
          <cell r="D535" t="str">
            <v>ООО "Упат Монтажные системы Екатеринбург"</v>
          </cell>
          <cell r="E535" t="str">
            <v>Хол</v>
          </cell>
        </row>
        <row r="536">
          <cell r="A536">
            <v>531</v>
          </cell>
          <cell r="B536" t="str">
            <v>ООО "УРАЛКАЛИЙ-РЕМОНТ"</v>
          </cell>
          <cell r="C536" t="str">
            <v>5911065428</v>
          </cell>
          <cell r="D536" t="str">
            <v>ООО "УРАЛКАЛИЙ-РЕМОНТ"</v>
          </cell>
          <cell r="E536" t="str">
            <v>Мун</v>
          </cell>
        </row>
        <row r="537">
          <cell r="A537">
            <v>532</v>
          </cell>
          <cell r="B537" t="str">
            <v>ООО "УралПромРесурс-ЕК"</v>
          </cell>
          <cell r="C537" t="str">
            <v>6679093630</v>
          </cell>
          <cell r="D537" t="str">
            <v>ООО "УралПромРесурс-ЕК"</v>
          </cell>
          <cell r="E537" t="str">
            <v>Прч</v>
          </cell>
        </row>
        <row r="538">
          <cell r="A538">
            <v>533</v>
          </cell>
          <cell r="B538" t="str">
            <v>ООО "УРАЛЬСКАЯ ЗАМОЧНАЯ КОМПАНИЯ"</v>
          </cell>
          <cell r="C538" t="str">
            <v>6670306041</v>
          </cell>
          <cell r="D538" t="str">
            <v>ООО "УРАЛЬСКАЯ ЗАМОЧНАЯ КОМПАНИЯ"</v>
          </cell>
          <cell r="E538" t="str">
            <v>ЗМК</v>
          </cell>
        </row>
        <row r="539">
          <cell r="A539">
            <v>534</v>
          </cell>
          <cell r="B539" t="str">
            <v>ООО "Уральский метизный завод"</v>
          </cell>
          <cell r="C539" t="str">
            <v>6686100790</v>
          </cell>
          <cell r="D539" t="str">
            <v>ООО "Уральский метизный завод"</v>
          </cell>
          <cell r="E539" t="str">
            <v>Стр</v>
          </cell>
        </row>
        <row r="540">
          <cell r="A540">
            <v>535</v>
          </cell>
          <cell r="B540" t="str">
            <v>ООО "УРАЛЬСКИЙ РЕГИОНАЛЬНЫЙ ЦЕНТР АССОЦИАЦИИ "ПОДЪЕМТРАНСТЕХНИКА"</v>
          </cell>
          <cell r="C540" t="str">
            <v>6659001470</v>
          </cell>
          <cell r="D540" t="str">
            <v>ООО "УР. Ассоц. "ПОДЪЕМТРАНСТЕХНИКА"</v>
          </cell>
          <cell r="E540" t="str">
            <v>ЗаК</v>
          </cell>
        </row>
        <row r="541">
          <cell r="A541">
            <v>536</v>
          </cell>
          <cell r="B541" t="str">
            <v>ООО "УТС ТехноНИКОЛЬ"</v>
          </cell>
          <cell r="C541" t="str">
            <v>7709331654</v>
          </cell>
          <cell r="D541" t="str">
            <v>ООО "УТС ТехноНИКОЛЬ"</v>
          </cell>
          <cell r="E541" t="str">
            <v>Трд</v>
          </cell>
        </row>
        <row r="542">
          <cell r="A542">
            <v>537</v>
          </cell>
          <cell r="B542" t="str">
            <v>ООО "Фармнео"</v>
          </cell>
          <cell r="C542" t="str">
            <v>6312178054</v>
          </cell>
          <cell r="D542" t="str">
            <v>ООО "Фармнео"</v>
          </cell>
          <cell r="E542" t="str">
            <v>ИП</v>
          </cell>
        </row>
        <row r="543">
          <cell r="A543">
            <v>538</v>
          </cell>
          <cell r="B543" t="str">
            <v>ООО "ФинКомплект"</v>
          </cell>
          <cell r="C543" t="str">
            <v>7816221590</v>
          </cell>
          <cell r="D543" t="str">
            <v>ООО "ФинКомплект"</v>
          </cell>
          <cell r="E543" t="str">
            <v>Физ</v>
          </cell>
        </row>
        <row r="544">
          <cell r="A544">
            <v>539</v>
          </cell>
          <cell r="B544" t="str">
            <v>ООО "ХАКО"</v>
          </cell>
          <cell r="D544" t="str">
            <v>ООО "ХАКО"</v>
          </cell>
          <cell r="E544" t="str">
            <v>Хол</v>
          </cell>
        </row>
        <row r="545">
          <cell r="A545">
            <v>540</v>
          </cell>
          <cell r="B545" t="str">
            <v>ООО "Центавр"</v>
          </cell>
          <cell r="C545" t="str">
            <v>5029197278</v>
          </cell>
          <cell r="D545" t="str">
            <v>ООО "Центавр"</v>
          </cell>
          <cell r="E545" t="str">
            <v>Мун</v>
          </cell>
        </row>
        <row r="546">
          <cell r="A546">
            <v>541</v>
          </cell>
          <cell r="B546" t="str">
            <v>ООО "ЦОМ"</v>
          </cell>
          <cell r="C546" t="str">
            <v>4345469464</v>
          </cell>
          <cell r="D546" t="str">
            <v>ООО "ЦОМ"</v>
          </cell>
          <cell r="E546" t="str">
            <v>Прч</v>
          </cell>
        </row>
        <row r="547">
          <cell r="A547">
            <v>542</v>
          </cell>
          <cell r="B547" t="str">
            <v>ООО "ШВАБЕ-УРАЛ"</v>
          </cell>
          <cell r="C547" t="str">
            <v>6685045931</v>
          </cell>
          <cell r="D547" t="str">
            <v>ООО "ШВАБЕ-УРАЛ"</v>
          </cell>
          <cell r="E547" t="str">
            <v>ЗМК</v>
          </cell>
        </row>
        <row r="548">
          <cell r="A548">
            <v>543</v>
          </cell>
          <cell r="B548" t="str">
            <v>ООО "ЭНЕРГОПРОМ"</v>
          </cell>
          <cell r="C548" t="str">
            <v>7710753570</v>
          </cell>
          <cell r="D548" t="str">
            <v>ООО "ЭНЕРГОПРОМ"</v>
          </cell>
          <cell r="E548" t="str">
            <v>Стр</v>
          </cell>
        </row>
        <row r="549">
          <cell r="A549">
            <v>544</v>
          </cell>
          <cell r="B549" t="str">
            <v>ООО "Южноуральский ЗМКМ"</v>
          </cell>
          <cell r="C549" t="str">
            <v>7424011457</v>
          </cell>
          <cell r="D549" t="str">
            <v>ООО "Южноуральский ЗМКМ"</v>
          </cell>
          <cell r="E549" t="str">
            <v>ЗаК</v>
          </cell>
        </row>
        <row r="550">
          <cell r="A550">
            <v>545</v>
          </cell>
          <cell r="B550" t="str">
            <v>ООО "ЮНИКРЕП"</v>
          </cell>
          <cell r="C550" t="str">
            <v>7727415392</v>
          </cell>
          <cell r="D550" t="str">
            <v>ООО "ЮНИКРЕП"</v>
          </cell>
          <cell r="E550" t="str">
            <v>Трд</v>
          </cell>
        </row>
        <row r="551">
          <cell r="A551">
            <v>546</v>
          </cell>
          <cell r="B551" t="str">
            <v>ООО «ГАРАНТ ХОЛДИНГ»</v>
          </cell>
          <cell r="C551" t="str">
            <v>7709301522</v>
          </cell>
          <cell r="D551" t="str">
            <v>ООО «ГАРАНТ ХОЛДИНГ»</v>
          </cell>
          <cell r="E551" t="str">
            <v>ИП</v>
          </cell>
        </row>
        <row r="552">
          <cell r="A552">
            <v>547</v>
          </cell>
          <cell r="B552" t="str">
            <v>ООО «Дельта-Сервис ЕК»</v>
          </cell>
          <cell r="C552" t="str">
            <v>6672271482</v>
          </cell>
          <cell r="D552" t="str">
            <v>ООО «Дельта-Сервис ЕК»</v>
          </cell>
          <cell r="E552" t="str">
            <v>Физ</v>
          </cell>
        </row>
        <row r="553">
          <cell r="A553">
            <v>548</v>
          </cell>
          <cell r="B553" t="str">
            <v>ООО «Леруа Мерлен Восток»</v>
          </cell>
          <cell r="C553" t="str">
            <v>5029069967</v>
          </cell>
          <cell r="D553" t="str">
            <v>ООО «Леруа Мерлен Восток»</v>
          </cell>
          <cell r="E553" t="str">
            <v>Хол</v>
          </cell>
        </row>
        <row r="554">
          <cell r="A554">
            <v>549</v>
          </cell>
          <cell r="B554" t="str">
            <v>ООО «Металлком96»</v>
          </cell>
          <cell r="C554" t="str">
            <v>6670501081</v>
          </cell>
          <cell r="D554" t="str">
            <v>ООО «Металлком96»</v>
          </cell>
          <cell r="E554" t="str">
            <v>Мун</v>
          </cell>
        </row>
        <row r="555">
          <cell r="A555">
            <v>550</v>
          </cell>
          <cell r="B555" t="str">
            <v>ООО «НПК «ОборонМетХим»</v>
          </cell>
          <cell r="C555" t="str">
            <v>6685188947</v>
          </cell>
          <cell r="D555" t="str">
            <v>ООО «НПК «ОборонМетХим»</v>
          </cell>
          <cell r="E555" t="str">
            <v>Прч</v>
          </cell>
        </row>
        <row r="556">
          <cell r="A556">
            <v>551</v>
          </cell>
          <cell r="B556" t="str">
            <v>ООО «ПРОММАШСТРОЙ»</v>
          </cell>
          <cell r="C556" t="str">
            <v>4714012520</v>
          </cell>
          <cell r="D556" t="str">
            <v>ООО «ПРОММАШСТРОЙ»</v>
          </cell>
          <cell r="E556" t="str">
            <v>ЗМК</v>
          </cell>
        </row>
        <row r="557">
          <cell r="A557">
            <v>552</v>
          </cell>
          <cell r="B557" t="str">
            <v>ООО «ПромТрейд»</v>
          </cell>
          <cell r="C557" t="str">
            <v>6623095604</v>
          </cell>
          <cell r="D557" t="str">
            <v>ООО «ПромТрейд»</v>
          </cell>
          <cell r="E557" t="str">
            <v>Стр</v>
          </cell>
        </row>
        <row r="558">
          <cell r="A558">
            <v>553</v>
          </cell>
          <cell r="B558" t="str">
            <v>ООО «Рекорд-Урал»</v>
          </cell>
          <cell r="C558" t="str">
            <v>6623093420</v>
          </cell>
          <cell r="D558" t="str">
            <v>ООО «Рекорд-Урал»</v>
          </cell>
          <cell r="E558" t="str">
            <v>ЗаК</v>
          </cell>
        </row>
        <row r="559">
          <cell r="A559">
            <v>554</v>
          </cell>
          <cell r="B559" t="str">
            <v>ООО «РСК Групп»</v>
          </cell>
          <cell r="C559" t="str">
            <v>7816314283</v>
          </cell>
          <cell r="D559" t="str">
            <v>ООО «РСК Групп»</v>
          </cell>
          <cell r="E559" t="str">
            <v>Трд</v>
          </cell>
        </row>
        <row r="560">
          <cell r="A560">
            <v>555</v>
          </cell>
          <cell r="B560" t="str">
            <v>ООО «ТЕХИНВЕСТТОРГ»</v>
          </cell>
          <cell r="C560" t="str">
            <v>6658549150</v>
          </cell>
          <cell r="D560" t="str">
            <v>ООО «ТЕХИНВЕСТТОРГ»</v>
          </cell>
          <cell r="E560" t="str">
            <v>ИП</v>
          </cell>
        </row>
        <row r="561">
          <cell r="A561">
            <v>556</v>
          </cell>
          <cell r="B561" t="str">
            <v>ООО Армада Промышленный холдиннг</v>
          </cell>
          <cell r="C561" t="str">
            <v>6678108500</v>
          </cell>
          <cell r="D561" t="str">
            <v>ООО Армада Промышленный холдиннг</v>
          </cell>
          <cell r="E561" t="str">
            <v>Физ</v>
          </cell>
        </row>
        <row r="562">
          <cell r="A562">
            <v>557</v>
          </cell>
          <cell r="B562" t="str">
            <v>ООО Гвоздь Хозторг</v>
          </cell>
          <cell r="C562" t="str">
            <v>5610165595</v>
          </cell>
          <cell r="D562" t="str">
            <v>ООО Гвоздь Хозторг</v>
          </cell>
          <cell r="E562" t="str">
            <v>Хол</v>
          </cell>
        </row>
        <row r="563">
          <cell r="A563">
            <v>558</v>
          </cell>
          <cell r="B563" t="str">
            <v>ООО Гермес</v>
          </cell>
          <cell r="C563" t="str">
            <v>6685168210</v>
          </cell>
          <cell r="D563" t="str">
            <v>ООО Гермес</v>
          </cell>
          <cell r="E563" t="str">
            <v>Мун</v>
          </cell>
        </row>
        <row r="564">
          <cell r="A564">
            <v>559</v>
          </cell>
          <cell r="B564" t="str">
            <v>ООО ГК "УМЗ"</v>
          </cell>
          <cell r="C564" t="str">
            <v>6670314677</v>
          </cell>
          <cell r="D564" t="str">
            <v>ООО ГК "УМЗ"</v>
          </cell>
          <cell r="E564" t="str">
            <v>Прч</v>
          </cell>
        </row>
        <row r="565">
          <cell r="A565">
            <v>560</v>
          </cell>
          <cell r="B565" t="str">
            <v>ООО ГК ПКФ "ПТУ"</v>
          </cell>
          <cell r="C565" t="str">
            <v>6686022912</v>
          </cell>
          <cell r="D565" t="str">
            <v>ООО ГК ПКФ "ПТУ"</v>
          </cell>
          <cell r="E565" t="str">
            <v>ЗМК</v>
          </cell>
        </row>
        <row r="566">
          <cell r="A566">
            <v>561</v>
          </cell>
          <cell r="B566" t="str">
            <v>ООО Доминик</v>
          </cell>
          <cell r="C566" t="str">
            <v>7411018600</v>
          </cell>
          <cell r="D566" t="str">
            <v>ООО Доминик</v>
          </cell>
          <cell r="E566" t="str">
            <v>Стр</v>
          </cell>
        </row>
        <row r="567">
          <cell r="A567">
            <v>562</v>
          </cell>
          <cell r="B567" t="str">
            <v>ООО Завод металлоконструкций Аполло</v>
          </cell>
          <cell r="C567" t="str">
            <v>6312118070</v>
          </cell>
          <cell r="D567" t="str">
            <v>ООО Завод металлоконструкций Аполло</v>
          </cell>
          <cell r="E567" t="str">
            <v>ЗаК</v>
          </cell>
        </row>
        <row r="568">
          <cell r="A568">
            <v>563</v>
          </cell>
          <cell r="B568" t="str">
            <v>ООО ЗВК "БЕРВЕЛ"</v>
          </cell>
          <cell r="C568" t="str">
            <v>6234103281</v>
          </cell>
          <cell r="D568" t="str">
            <v>ООО ЗВК "БЕРВЕЛ"</v>
          </cell>
          <cell r="E568" t="str">
            <v>Трд</v>
          </cell>
        </row>
        <row r="569">
          <cell r="A569">
            <v>564</v>
          </cell>
          <cell r="B569" t="str">
            <v>ООО ЗРК "Медиа Микс"</v>
          </cell>
          <cell r="C569" t="str">
            <v>6623121117</v>
          </cell>
          <cell r="D569" t="str">
            <v>ООО ЗРК "Медиа Микс"</v>
          </cell>
          <cell r="E569" t="str">
            <v>ИП</v>
          </cell>
        </row>
        <row r="570">
          <cell r="A570">
            <v>565</v>
          </cell>
          <cell r="B570" t="str">
            <v>ООО Инфоком Система</v>
          </cell>
          <cell r="C570" t="str">
            <v>6679035413</v>
          </cell>
          <cell r="D570" t="str">
            <v>ООО Инфоком Система</v>
          </cell>
          <cell r="E570" t="str">
            <v>Физ</v>
          </cell>
        </row>
        <row r="571">
          <cell r="A571">
            <v>566</v>
          </cell>
          <cell r="B571" t="str">
            <v>ООО ИЦ НМТ</v>
          </cell>
          <cell r="C571" t="str">
            <v>6670456128</v>
          </cell>
          <cell r="D571" t="str">
            <v>ООО ИЦ НМТ</v>
          </cell>
          <cell r="E571" t="str">
            <v>Хол</v>
          </cell>
        </row>
        <row r="572">
          <cell r="A572">
            <v>567</v>
          </cell>
          <cell r="B572" t="str">
            <v>ООО Качествоград</v>
          </cell>
          <cell r="C572" t="str">
            <v>6683019573</v>
          </cell>
          <cell r="D572" t="str">
            <v>ООО Качествоград</v>
          </cell>
          <cell r="E572" t="str">
            <v>Мун</v>
          </cell>
        </row>
        <row r="573">
          <cell r="A573">
            <v>568</v>
          </cell>
          <cell r="B573" t="str">
            <v>ООО Контора Никонора</v>
          </cell>
          <cell r="D573" t="str">
            <v>ООО Контора Никонора</v>
          </cell>
          <cell r="E573" t="str">
            <v>Прч</v>
          </cell>
        </row>
        <row r="574">
          <cell r="A574">
            <v>569</v>
          </cell>
          <cell r="B574" t="str">
            <v>ООО Лепта - Экотекстиль</v>
          </cell>
          <cell r="C574" t="str">
            <v>7839129054</v>
          </cell>
          <cell r="D574" t="str">
            <v>ООО Лепта - Экотекстиль</v>
          </cell>
          <cell r="E574" t="str">
            <v>ЗМК</v>
          </cell>
        </row>
        <row r="575">
          <cell r="A575">
            <v>570</v>
          </cell>
          <cell r="B575" t="str">
            <v>ООО Мега-Фикс Трейд</v>
          </cell>
          <cell r="C575" t="str">
            <v>6685150502</v>
          </cell>
          <cell r="D575" t="str">
            <v>ООО Мега-Фикс Трейд</v>
          </cell>
          <cell r="E575" t="str">
            <v>Стр</v>
          </cell>
        </row>
        <row r="576">
          <cell r="A576">
            <v>571</v>
          </cell>
          <cell r="B576" t="str">
            <v>ООО НПО "ПневМаш"</v>
          </cell>
          <cell r="C576" t="str">
            <v>7447227950</v>
          </cell>
          <cell r="D576" t="str">
            <v>ООО НПО "ПневМаш"</v>
          </cell>
          <cell r="E576" t="str">
            <v>ЗаК</v>
          </cell>
        </row>
        <row r="577">
          <cell r="A577">
            <v>572</v>
          </cell>
          <cell r="B577" t="str">
            <v>ООО ПК "АЛЮКОМ"</v>
          </cell>
          <cell r="C577" t="str">
            <v>5507202490</v>
          </cell>
          <cell r="D577" t="str">
            <v>ООО ПК "АЛЮКОМ"</v>
          </cell>
          <cell r="E577" t="str">
            <v>Трд</v>
          </cell>
        </row>
        <row r="578">
          <cell r="A578">
            <v>573</v>
          </cell>
          <cell r="B578" t="str">
            <v>ООО ПК ТПСиМ</v>
          </cell>
          <cell r="C578" t="str">
            <v>5256176933</v>
          </cell>
          <cell r="D578" t="str">
            <v>ООО ПК ТПСиМ</v>
          </cell>
          <cell r="E578" t="str">
            <v>ИП</v>
          </cell>
        </row>
        <row r="579">
          <cell r="A579">
            <v>574</v>
          </cell>
          <cell r="B579" t="str">
            <v>ООО ПКП Урал-Агро</v>
          </cell>
          <cell r="C579" t="str">
            <v>6606038349</v>
          </cell>
          <cell r="D579" t="str">
            <v>ООО ПКП Урал-Агро</v>
          </cell>
          <cell r="E579" t="str">
            <v>Физ</v>
          </cell>
        </row>
        <row r="580">
          <cell r="A580">
            <v>575</v>
          </cell>
          <cell r="B580" t="str">
            <v>ООО ПКФ "Металло-транспортная компания"</v>
          </cell>
          <cell r="C580" t="str">
            <v>6658378177</v>
          </cell>
          <cell r="D580" t="str">
            <v>ООО ПКФ "Металло-транспортная компания"</v>
          </cell>
          <cell r="E580" t="str">
            <v>Хол</v>
          </cell>
        </row>
        <row r="581">
          <cell r="A581">
            <v>576</v>
          </cell>
          <cell r="B581" t="str">
            <v>ООО ПО «ТРУБНОЕ РЕШЕНИЕ УРАЛ»</v>
          </cell>
          <cell r="C581" t="str">
            <v>6671134444</v>
          </cell>
          <cell r="D581" t="str">
            <v>ООО ПО «ТРУБНОЕ РЕШЕНИЕ УРАЛ»</v>
          </cell>
          <cell r="E581" t="str">
            <v>Мун</v>
          </cell>
        </row>
        <row r="582">
          <cell r="A582">
            <v>577</v>
          </cell>
          <cell r="B582" t="str">
            <v>ООО Сибстройсервис</v>
          </cell>
          <cell r="C582" t="str">
            <v>7203336714</v>
          </cell>
          <cell r="D582" t="str">
            <v>ООО Сибстройсервис</v>
          </cell>
          <cell r="E582" t="str">
            <v>Прч</v>
          </cell>
        </row>
        <row r="583">
          <cell r="A583">
            <v>578</v>
          </cell>
          <cell r="B583" t="str">
            <v>ООО СК "Сбербанк страхование"</v>
          </cell>
          <cell r="C583" t="str">
            <v>7706810747</v>
          </cell>
          <cell r="D583" t="str">
            <v>ООО СК "Сбербанк страхование"</v>
          </cell>
          <cell r="E583" t="str">
            <v>ЗМК</v>
          </cell>
        </row>
        <row r="584">
          <cell r="A584">
            <v>579</v>
          </cell>
          <cell r="B584" t="str">
            <v>ООО ТехноАрмада</v>
          </cell>
          <cell r="C584" t="str">
            <v>6168062463</v>
          </cell>
          <cell r="D584" t="str">
            <v>ООО ТехноАрмада</v>
          </cell>
          <cell r="E584" t="str">
            <v>Стр</v>
          </cell>
        </row>
        <row r="585">
          <cell r="A585">
            <v>580</v>
          </cell>
          <cell r="B585" t="str">
            <v>ООО Торгинвест</v>
          </cell>
          <cell r="C585" t="str">
            <v>4205247912</v>
          </cell>
          <cell r="D585" t="str">
            <v>ООО Торгинвест</v>
          </cell>
          <cell r="E585" t="str">
            <v>ЗаК</v>
          </cell>
        </row>
        <row r="586">
          <cell r="A586">
            <v>581</v>
          </cell>
          <cell r="B586" t="str">
            <v>ООО УЗМК</v>
          </cell>
          <cell r="C586" t="str">
            <v>6623135060</v>
          </cell>
          <cell r="D586" t="str">
            <v>ООО УЗМК</v>
          </cell>
          <cell r="E586" t="str">
            <v>Трд</v>
          </cell>
        </row>
        <row r="587">
          <cell r="A587">
            <v>582</v>
          </cell>
          <cell r="B587" t="str">
            <v>ООО ФПУ</v>
          </cell>
          <cell r="C587" t="str">
            <v>6670502582</v>
          </cell>
          <cell r="D587" t="str">
            <v>ООО ФПУ</v>
          </cell>
          <cell r="E587" t="str">
            <v>ИП</v>
          </cell>
        </row>
        <row r="588">
          <cell r="A588">
            <v>583</v>
          </cell>
          <cell r="B588" t="str">
            <v>ООО Хамерус</v>
          </cell>
          <cell r="C588" t="str">
            <v>7805664550</v>
          </cell>
          <cell r="D588" t="str">
            <v>ООО Хамерус</v>
          </cell>
          <cell r="E588" t="str">
            <v>Физ</v>
          </cell>
        </row>
        <row r="589">
          <cell r="A589">
            <v>584</v>
          </cell>
          <cell r="B589" t="str">
            <v>ООО ЭТП ГПБ</v>
          </cell>
          <cell r="C589" t="str">
            <v>7724514910</v>
          </cell>
          <cell r="D589" t="str">
            <v>ООО ЭТП ГПБ</v>
          </cell>
          <cell r="E589" t="str">
            <v>Хол</v>
          </cell>
        </row>
        <row r="590">
          <cell r="A590">
            <v>585</v>
          </cell>
          <cell r="B590" t="str">
            <v>ООО Югор-Урал</v>
          </cell>
          <cell r="C590" t="str">
            <v>6670466430</v>
          </cell>
          <cell r="D590" t="str">
            <v>ООО Югор-Урал</v>
          </cell>
          <cell r="E590" t="str">
            <v>Мун</v>
          </cell>
        </row>
        <row r="591">
          <cell r="A591">
            <v>586</v>
          </cell>
          <cell r="B591" t="str">
            <v>ОПМ-ГРУПП ООО</v>
          </cell>
          <cell r="C591" t="str">
            <v>7459011049</v>
          </cell>
          <cell r="D591" t="str">
            <v>ООО "ОПМ-ГРУПП"</v>
          </cell>
          <cell r="E591" t="str">
            <v>Прч</v>
          </cell>
        </row>
        <row r="592">
          <cell r="A592">
            <v>587</v>
          </cell>
          <cell r="B592" t="str">
            <v>ОПТИМА ООО НПП</v>
          </cell>
          <cell r="C592" t="str">
            <v>6679004260</v>
          </cell>
          <cell r="D592" t="str">
            <v>ООО НПП "ОПТИМА"</v>
          </cell>
          <cell r="E592" t="str">
            <v>ЗМК</v>
          </cell>
        </row>
        <row r="593">
          <cell r="A593">
            <v>588</v>
          </cell>
          <cell r="B593" t="str">
            <v>ОРБ ООО</v>
          </cell>
          <cell r="C593" t="str">
            <v>6629026357</v>
          </cell>
          <cell r="D593" t="str">
            <v>ООО "ОРБ"</v>
          </cell>
          <cell r="E593" t="str">
            <v>Стр</v>
          </cell>
        </row>
        <row r="594">
          <cell r="A594">
            <v>589</v>
          </cell>
          <cell r="B594" t="str">
            <v>ОСНОВА ООО</v>
          </cell>
          <cell r="C594" t="str">
            <v>5040170576</v>
          </cell>
          <cell r="D594" t="str">
            <v>ООО "ОСНОВА"</v>
          </cell>
          <cell r="E594" t="str">
            <v>ЗаК</v>
          </cell>
        </row>
        <row r="595">
          <cell r="A595">
            <v>590</v>
          </cell>
          <cell r="B595" t="str">
            <v>Открытое акционерное общество "Белгородский абразивный завод"</v>
          </cell>
          <cell r="C595" t="str">
            <v>3125008314</v>
          </cell>
          <cell r="D595" t="str">
            <v>ОАО "Белгородский абразивный завод"</v>
          </cell>
          <cell r="E595" t="str">
            <v>Трд</v>
          </cell>
        </row>
        <row r="596">
          <cell r="A596">
            <v>591</v>
          </cell>
          <cell r="B596" t="str">
            <v>Открытое акционерное общество «Российские железные дороги» (ОАО «РЖД»)</v>
          </cell>
          <cell r="C596" t="str">
            <v>7708503727</v>
          </cell>
          <cell r="D596" t="str">
            <v>ОАО «Российские железные дороги» (ОАО «РЖД»)</v>
          </cell>
          <cell r="E596" t="str">
            <v>ИП</v>
          </cell>
        </row>
        <row r="597">
          <cell r="A597">
            <v>592</v>
          </cell>
          <cell r="B597" t="str">
            <v>ОТЭКО - ПОРТСЕРВИС ООО</v>
          </cell>
          <cell r="C597" t="str">
            <v>2352039652</v>
          </cell>
          <cell r="D597" t="str">
            <v>ООО "ОТЭКО - ПОРТСЕРВИС"</v>
          </cell>
          <cell r="E597" t="str">
            <v>Физ</v>
          </cell>
        </row>
        <row r="598">
          <cell r="A598">
            <v>593</v>
          </cell>
          <cell r="B598" t="str">
            <v>ОХМ ООО</v>
          </cell>
          <cell r="C598" t="str">
            <v>0265038384</v>
          </cell>
          <cell r="D598" t="str">
            <v>ООО "ОХМ"</v>
          </cell>
          <cell r="E598" t="str">
            <v>Хол</v>
          </cell>
        </row>
        <row r="599">
          <cell r="A599">
            <v>594</v>
          </cell>
          <cell r="B599" t="str">
            <v>ПАО "Уралхимпласт"</v>
          </cell>
          <cell r="C599" t="str">
            <v>6623005777</v>
          </cell>
          <cell r="D599" t="str">
            <v>ПАО "Уралхимпласт"</v>
          </cell>
          <cell r="E599" t="str">
            <v>Мун</v>
          </cell>
        </row>
        <row r="600">
          <cell r="A600">
            <v>595</v>
          </cell>
          <cell r="B600" t="str">
            <v>Папулов Роман Юрьевич</v>
          </cell>
          <cell r="C600" t="str">
            <v>662330170457</v>
          </cell>
          <cell r="D600" t="str">
            <v>ИП Папулов Роман Юрьевич</v>
          </cell>
          <cell r="E600" t="str">
            <v>Прч</v>
          </cell>
        </row>
        <row r="601">
          <cell r="A601">
            <v>596</v>
          </cell>
          <cell r="B601" t="str">
            <v>ПАРТНЕР ООО</v>
          </cell>
          <cell r="C601" t="str">
            <v>6623113557</v>
          </cell>
          <cell r="D601" t="str">
            <v>ООО "ПАРТНЕР"</v>
          </cell>
          <cell r="E601" t="str">
            <v>ЗМК</v>
          </cell>
        </row>
        <row r="602">
          <cell r="A602">
            <v>597</v>
          </cell>
          <cell r="B602" t="str">
            <v>ПАРТНЕРГРУПП ООО</v>
          </cell>
          <cell r="C602" t="str">
            <v>7203412073</v>
          </cell>
          <cell r="D602" t="str">
            <v>ООО "ПАРТНЕРГРУПП"</v>
          </cell>
          <cell r="E602" t="str">
            <v>Стр</v>
          </cell>
        </row>
        <row r="603">
          <cell r="A603">
            <v>598</v>
          </cell>
          <cell r="B603" t="str">
            <v>ПГС ООО</v>
          </cell>
          <cell r="C603" t="str">
            <v>6658399875</v>
          </cell>
          <cell r="D603" t="str">
            <v>ООО "ПГС"</v>
          </cell>
          <cell r="E603" t="str">
            <v>ЗаК</v>
          </cell>
        </row>
        <row r="604">
          <cell r="A604">
            <v>599</v>
          </cell>
          <cell r="B604" t="str">
            <v>ПЕРМСКАЯ АРМАТУРНАЯ КОМПАНИЯ ООО</v>
          </cell>
          <cell r="C604" t="str">
            <v>5904291659</v>
          </cell>
          <cell r="D604" t="str">
            <v>ООО "ПЕРМСКАЯ АРМАТУРНАЯ КОМПАНИЯ"</v>
          </cell>
          <cell r="E604" t="str">
            <v>Трд</v>
          </cell>
        </row>
        <row r="605">
          <cell r="A605">
            <v>600</v>
          </cell>
          <cell r="B605" t="str">
            <v>ПЕТРАСТРОЙ ООО СК</v>
          </cell>
          <cell r="C605" t="str">
            <v>7743338473</v>
          </cell>
          <cell r="D605" t="str">
            <v>ООО СК "ПЕТРАСТРОЙ"</v>
          </cell>
          <cell r="E605" t="str">
            <v>ИП</v>
          </cell>
        </row>
        <row r="606">
          <cell r="A606">
            <v>601</v>
          </cell>
          <cell r="B606" t="str">
            <v>ПИК ООО ПКФ</v>
          </cell>
          <cell r="C606" t="str">
            <v>6623109938</v>
          </cell>
          <cell r="D606" t="str">
            <v>ООО ПКФ "ПИК"</v>
          </cell>
          <cell r="E606" t="str">
            <v>Физ</v>
          </cell>
        </row>
        <row r="607">
          <cell r="A607">
            <v>602</v>
          </cell>
          <cell r="B607" t="str">
            <v>ПИЛОТЭНЕРГОСЕРВИС ООО</v>
          </cell>
          <cell r="C607" t="str">
            <v>6672216770</v>
          </cell>
          <cell r="D607" t="str">
            <v>ООО "ПИЛОТЭНЕРГОСЕРВИС"</v>
          </cell>
          <cell r="E607" t="str">
            <v>Хол</v>
          </cell>
        </row>
        <row r="608">
          <cell r="A608">
            <v>603</v>
          </cell>
          <cell r="B608" t="str">
            <v>ПК АНКЕР ООО</v>
          </cell>
          <cell r="C608" t="str">
            <v>6910023233</v>
          </cell>
          <cell r="D608" t="str">
            <v>ООО "ПК АНКЕР"</v>
          </cell>
          <cell r="E608" t="str">
            <v>Мун</v>
          </cell>
        </row>
        <row r="609">
          <cell r="A609">
            <v>604</v>
          </cell>
          <cell r="B609" t="str">
            <v>ПК ГОСТМАШ ООО</v>
          </cell>
          <cell r="C609" t="str">
            <v>6686109715</v>
          </cell>
          <cell r="D609" t="str">
            <v>ООО "ПК ГОСТМАШ"</v>
          </cell>
          <cell r="E609" t="str">
            <v>Прч</v>
          </cell>
        </row>
        <row r="610">
          <cell r="A610">
            <v>605</v>
          </cell>
          <cell r="B610" t="str">
            <v>ПК М-ПЕРФОЛИСТ ООО</v>
          </cell>
          <cell r="C610" t="str">
            <v>7448163314</v>
          </cell>
          <cell r="D610" t="str">
            <v>ООО ПК "М-ПЕРФОЛИСТ"</v>
          </cell>
          <cell r="E610" t="str">
            <v>ЗМК</v>
          </cell>
        </row>
        <row r="611">
          <cell r="A611">
            <v>606</v>
          </cell>
          <cell r="B611" t="str">
            <v>ПК ПЕТЭК ООО</v>
          </cell>
          <cell r="C611" t="str">
            <v>7810767400</v>
          </cell>
          <cell r="D611" t="str">
            <v>ООО "ПК "ПЕТЭК"</v>
          </cell>
          <cell r="E611" t="str">
            <v>Стр</v>
          </cell>
        </row>
        <row r="612">
          <cell r="A612">
            <v>607</v>
          </cell>
          <cell r="B612" t="str">
            <v>ПК ТРОПИК ООО</v>
          </cell>
          <cell r="C612" t="str">
            <v>4502024250</v>
          </cell>
          <cell r="D612" t="str">
            <v>ООО "ПК "ТРОПИК"</v>
          </cell>
          <cell r="E612" t="str">
            <v>ЗаК</v>
          </cell>
        </row>
        <row r="613">
          <cell r="A613">
            <v>608</v>
          </cell>
          <cell r="B613" t="str">
            <v>ПКФ ИРИСТОН ООО</v>
          </cell>
          <cell r="C613" t="str">
            <v>7404045063</v>
          </cell>
          <cell r="D613" t="str">
            <v>ООО "ПКФ "ИРИСТОН"</v>
          </cell>
          <cell r="E613" t="str">
            <v>Трд</v>
          </cell>
        </row>
        <row r="614">
          <cell r="A614">
            <v>609</v>
          </cell>
          <cell r="B614" t="str">
            <v>ПКФ НЕФТЕХИМИК ООО</v>
          </cell>
          <cell r="C614" t="str">
            <v>5903102690</v>
          </cell>
          <cell r="D614" t="str">
            <v>ООО "ПКФ НЕФТЕХИМИК"</v>
          </cell>
          <cell r="E614" t="str">
            <v>ИП</v>
          </cell>
        </row>
        <row r="615">
          <cell r="A615">
            <v>610</v>
          </cell>
          <cell r="B615" t="str">
            <v>ПКФ РИЧ ООО</v>
          </cell>
          <cell r="C615" t="str">
            <v>6625018330</v>
          </cell>
          <cell r="D615" t="str">
            <v>ООО ПКФ "РИЧ"</v>
          </cell>
          <cell r="E615" t="str">
            <v>Физ</v>
          </cell>
        </row>
        <row r="616">
          <cell r="A616">
            <v>611</v>
          </cell>
          <cell r="B616" t="str">
            <v>ПКФ СТРОЙГРУПП ООО</v>
          </cell>
          <cell r="C616" t="str">
            <v>9729186504</v>
          </cell>
          <cell r="D616" t="str">
            <v>ООО "ПКФ СТРОЙГРУПП"</v>
          </cell>
          <cell r="E616" t="str">
            <v>Хол</v>
          </cell>
        </row>
        <row r="617">
          <cell r="A617">
            <v>612</v>
          </cell>
          <cell r="B617" t="str">
            <v>ПЛЭЙ ООО</v>
          </cell>
          <cell r="C617" t="str">
            <v>7017428326</v>
          </cell>
          <cell r="D617" t="str">
            <v>ООО "ПЛЭЙ"</v>
          </cell>
          <cell r="E617" t="str">
            <v>Мун</v>
          </cell>
        </row>
        <row r="618">
          <cell r="A618">
            <v>613</v>
          </cell>
          <cell r="B618" t="str">
            <v>ПНГК ООО</v>
          </cell>
          <cell r="C618" t="str">
            <v>3525353178</v>
          </cell>
          <cell r="D618" t="str">
            <v>ООО "ПНГК"</v>
          </cell>
          <cell r="E618" t="str">
            <v>Прч</v>
          </cell>
        </row>
        <row r="619">
          <cell r="A619">
            <v>614</v>
          </cell>
          <cell r="B619" t="str">
            <v>ПО МАЯК ФГУП</v>
          </cell>
          <cell r="C619" t="str">
            <v>7422000795</v>
          </cell>
          <cell r="D619" t="str">
            <v>ФГУП "ПО "МАЯК"</v>
          </cell>
          <cell r="E619" t="str">
            <v>ЗМК</v>
          </cell>
        </row>
        <row r="620">
          <cell r="A620">
            <v>615</v>
          </cell>
          <cell r="B620" t="str">
            <v>ПО ХСК ООО</v>
          </cell>
          <cell r="C620" t="str">
            <v>7422046285</v>
          </cell>
          <cell r="D620" t="str">
            <v>ООО ПО "ХСК"</v>
          </cell>
          <cell r="E620" t="str">
            <v>Стр</v>
          </cell>
        </row>
        <row r="621">
          <cell r="A621">
            <v>616</v>
          </cell>
          <cell r="B621" t="str">
            <v>Позовский Андрей Геннадьевич</v>
          </cell>
          <cell r="C621" t="str">
            <v>667005457535</v>
          </cell>
          <cell r="D621" t="str">
            <v>ИП Позовский Андрей Геннадьевич</v>
          </cell>
          <cell r="E621" t="str">
            <v>ЗаК</v>
          </cell>
        </row>
        <row r="622">
          <cell r="A622">
            <v>617</v>
          </cell>
          <cell r="B622" t="str">
            <v>ПОЛИАНТ ООО</v>
          </cell>
          <cell r="C622" t="str">
            <v>7714990437</v>
          </cell>
          <cell r="D622" t="str">
            <v>ООО "ПОЛИАНТ"</v>
          </cell>
          <cell r="E622" t="str">
            <v>Трд</v>
          </cell>
        </row>
        <row r="623">
          <cell r="A623">
            <v>618</v>
          </cell>
          <cell r="B623" t="str">
            <v>ПОЛИТЕХНИКА ООО</v>
          </cell>
          <cell r="C623" t="str">
            <v>6670285666</v>
          </cell>
          <cell r="D623" t="str">
            <v>ООО "ПОЛИТЕХНИКА"</v>
          </cell>
          <cell r="E623" t="str">
            <v>ИП</v>
          </cell>
        </row>
        <row r="624">
          <cell r="A624">
            <v>619</v>
          </cell>
          <cell r="B624" t="str">
            <v>Пономарев Сергей Борисович</v>
          </cell>
          <cell r="C624" t="str">
            <v>662316234282</v>
          </cell>
          <cell r="D624" t="str">
            <v>ИП Пономарев Сергей Борисович</v>
          </cell>
          <cell r="E624" t="str">
            <v>Физ</v>
          </cell>
        </row>
        <row r="625">
          <cell r="A625">
            <v>620</v>
          </cell>
          <cell r="B625" t="str">
            <v>ППГХО ПАО</v>
          </cell>
          <cell r="C625" t="str">
            <v>7530000048</v>
          </cell>
          <cell r="D625" t="str">
            <v>ПАО "ППГХО"</v>
          </cell>
          <cell r="E625" t="str">
            <v>Хол</v>
          </cell>
        </row>
        <row r="626">
          <cell r="A626">
            <v>621</v>
          </cell>
          <cell r="B626" t="str">
            <v>ППР ООО</v>
          </cell>
          <cell r="C626" t="str">
            <v>7743036465</v>
          </cell>
          <cell r="D626" t="str">
            <v>ООО "ППР"</v>
          </cell>
          <cell r="E626" t="str">
            <v>Мун</v>
          </cell>
        </row>
        <row r="627">
          <cell r="A627">
            <v>622</v>
          </cell>
          <cell r="B627" t="str">
            <v>ППЭА СИВАР АО</v>
          </cell>
          <cell r="C627" t="str">
            <v>6674116330</v>
          </cell>
          <cell r="D627" t="str">
            <v>АО "ППЭА "СИВАР"</v>
          </cell>
          <cell r="E627" t="str">
            <v>Прч</v>
          </cell>
        </row>
        <row r="628">
          <cell r="A628">
            <v>623</v>
          </cell>
          <cell r="B628" t="str">
            <v>ПРАЙМ-МЕДИА ЕК ООО</v>
          </cell>
          <cell r="C628" t="str">
            <v>6686082566</v>
          </cell>
          <cell r="D628" t="str">
            <v>ООО "ПРАЙМ-МЕДИА ЕК"</v>
          </cell>
          <cell r="E628" t="str">
            <v>ЗМК</v>
          </cell>
        </row>
        <row r="629">
          <cell r="A629">
            <v>624</v>
          </cell>
          <cell r="B629" t="str">
            <v>ПРИСОЕДИНЕНИЕ ООО</v>
          </cell>
          <cell r="C629" t="str">
            <v>6623140712</v>
          </cell>
          <cell r="D629" t="str">
            <v>ООО "ПРИСОЕДИНЕНИЕ"</v>
          </cell>
          <cell r="E629" t="str">
            <v>Стр</v>
          </cell>
        </row>
        <row r="630">
          <cell r="A630">
            <v>625</v>
          </cell>
          <cell r="B630" t="str">
            <v>Приходкин Игорь Геннадьевич</v>
          </cell>
          <cell r="C630" t="str">
            <v>666401313214</v>
          </cell>
          <cell r="D630" t="str">
            <v>ИП Приходкин Игорь Геннадьевич</v>
          </cell>
          <cell r="E630" t="str">
            <v>ЗаК</v>
          </cell>
        </row>
        <row r="631">
          <cell r="A631">
            <v>626</v>
          </cell>
          <cell r="B631" t="str">
            <v>ПРОВЕНТУС ООО</v>
          </cell>
          <cell r="C631" t="str">
            <v>6501285887</v>
          </cell>
          <cell r="D631" t="str">
            <v>ООО "ПРОВЕНТУС"</v>
          </cell>
          <cell r="E631" t="str">
            <v>Трд</v>
          </cell>
        </row>
        <row r="632">
          <cell r="A632">
            <v>627</v>
          </cell>
          <cell r="B632" t="str">
            <v>ПРОГРЕСС ООО</v>
          </cell>
          <cell r="C632" t="str">
            <v>6679144878</v>
          </cell>
          <cell r="D632" t="str">
            <v>ООО "ПРОГРЕСС"</v>
          </cell>
          <cell r="E632" t="str">
            <v>ИП</v>
          </cell>
        </row>
        <row r="633">
          <cell r="A633">
            <v>628</v>
          </cell>
          <cell r="B633" t="str">
            <v>ПРОЕКТ УРАЛ ООО</v>
          </cell>
          <cell r="C633" t="str">
            <v>6648682428</v>
          </cell>
          <cell r="D633" t="str">
            <v>ООО "ПРОЕКТ УРАЛ"</v>
          </cell>
          <cell r="E633" t="str">
            <v>Физ</v>
          </cell>
        </row>
        <row r="634">
          <cell r="A634">
            <v>629</v>
          </cell>
          <cell r="B634" t="str">
            <v>ПРОИЗВОДСТВЕННАЯ КОМПАНИЯ БЕАТОН ООО</v>
          </cell>
          <cell r="C634" t="str">
            <v>6671152154</v>
          </cell>
          <cell r="D634" t="str">
            <v>ООО "ПК   БЕАТОН"</v>
          </cell>
          <cell r="E634" t="str">
            <v>Хол</v>
          </cell>
        </row>
        <row r="635">
          <cell r="A635">
            <v>630</v>
          </cell>
          <cell r="B635" t="str">
            <v>Производственная Компания ЭлитТент ООО</v>
          </cell>
          <cell r="C635" t="str">
            <v>6686027389</v>
          </cell>
          <cell r="D635" t="str">
            <v>ООО "Производственная Компания  ЭлитТент"</v>
          </cell>
          <cell r="E635" t="str">
            <v>Мун</v>
          </cell>
        </row>
        <row r="636">
          <cell r="A636">
            <v>631</v>
          </cell>
          <cell r="B636" t="str">
            <v>ПРОКАТСЕРВИС ООО</v>
          </cell>
          <cell r="C636" t="str">
            <v>6623111091</v>
          </cell>
          <cell r="D636" t="str">
            <v>ООО "ПРОКАТСЕРВИС"</v>
          </cell>
          <cell r="E636" t="str">
            <v>Прч</v>
          </cell>
        </row>
        <row r="637">
          <cell r="A637">
            <v>632</v>
          </cell>
          <cell r="B637" t="str">
            <v>ПРОКАТЭНЕРГОМОНТАЖ-1 ООО</v>
          </cell>
          <cell r="C637" t="str">
            <v>7445016858</v>
          </cell>
          <cell r="D637" t="str">
            <v>ООО "ПРОКАТЭНЕРГОМОНТАЖ-1"</v>
          </cell>
        </row>
        <row r="638">
          <cell r="A638">
            <v>633</v>
          </cell>
          <cell r="B638" t="str">
            <v>Пром Маш ООО</v>
          </cell>
          <cell r="C638" t="str">
            <v>7606075649</v>
          </cell>
          <cell r="D638" t="str">
            <v>ООО "Пром Маш"</v>
          </cell>
        </row>
        <row r="639">
          <cell r="A639">
            <v>634</v>
          </cell>
          <cell r="B639" t="str">
            <v>ПРОМСНАБ ООО</v>
          </cell>
          <cell r="C639" t="str">
            <v>6686096110</v>
          </cell>
          <cell r="D639" t="str">
            <v>ООО "ПРОМСНАБ"</v>
          </cell>
        </row>
        <row r="640">
          <cell r="A640">
            <v>635</v>
          </cell>
          <cell r="B640" t="str">
            <v>ПРОМТЕХНО ООО</v>
          </cell>
          <cell r="C640" t="str">
            <v>6685014027</v>
          </cell>
          <cell r="D640" t="str">
            <v>ООО "ПРОМТЕХНО"</v>
          </cell>
        </row>
        <row r="641">
          <cell r="A641">
            <v>636</v>
          </cell>
          <cell r="B641" t="str">
            <v>ПРОМТОРГ ООО</v>
          </cell>
          <cell r="C641" t="str">
            <v>6682015865</v>
          </cell>
          <cell r="D641" t="str">
            <v>ООО "ПРОМТОРГ"</v>
          </cell>
        </row>
        <row r="642">
          <cell r="A642">
            <v>637</v>
          </cell>
          <cell r="B642" t="str">
            <v>Промтрансстрой ООО</v>
          </cell>
          <cell r="C642" t="str">
            <v>6623107909</v>
          </cell>
          <cell r="D642" t="str">
            <v>ООО "Промтрансстрой"</v>
          </cell>
        </row>
        <row r="643">
          <cell r="A643">
            <v>638</v>
          </cell>
          <cell r="B643" t="str">
            <v>ПРОМТРУБИНВЕСТ ООО</v>
          </cell>
          <cell r="C643" t="str">
            <v>7451304798</v>
          </cell>
          <cell r="D643" t="str">
            <v>ООО "ПРОМТРУБИНВЕСТ"</v>
          </cell>
        </row>
        <row r="644">
          <cell r="A644">
            <v>639</v>
          </cell>
          <cell r="B644" t="str">
            <v>ПРОМФИНСТРОЙ АО</v>
          </cell>
          <cell r="C644" t="str">
            <v>7707088732</v>
          </cell>
          <cell r="D644" t="str">
            <v>АО "ПРОМФИНСТРОЙ"</v>
          </cell>
        </row>
        <row r="645">
          <cell r="A645">
            <v>640</v>
          </cell>
          <cell r="B645" t="str">
            <v>ПРОМШИЛЬД ООО</v>
          </cell>
          <cell r="C645" t="str">
            <v>6679063185</v>
          </cell>
          <cell r="D645" t="str">
            <v>ООО "ПРОМШИЛЬД"</v>
          </cell>
        </row>
        <row r="646">
          <cell r="A646">
            <v>641</v>
          </cell>
          <cell r="B646" t="str">
            <v>Промышленников Валерий Николаевич</v>
          </cell>
          <cell r="C646" t="str">
            <v>662308307032</v>
          </cell>
          <cell r="D646" t="str">
            <v>ИП Промышленников Валерий Николаевич</v>
          </cell>
        </row>
        <row r="647">
          <cell r="A647">
            <v>642</v>
          </cell>
          <cell r="B647" t="str">
            <v>ПРОФВЕНТ ООО</v>
          </cell>
          <cell r="C647" t="str">
            <v>6623133480</v>
          </cell>
          <cell r="D647" t="str">
            <v>ООО "ПРОФВЕНТ"</v>
          </cell>
        </row>
        <row r="648">
          <cell r="A648">
            <v>643</v>
          </cell>
          <cell r="B648" t="str">
            <v>ПСК ИНЖЕНЕРИЯ ООО</v>
          </cell>
          <cell r="C648" t="str">
            <v>6114017577</v>
          </cell>
          <cell r="D648" t="str">
            <v>ООО "ПСК ИНЖЕНЕРИЯ"</v>
          </cell>
        </row>
        <row r="649">
          <cell r="A649">
            <v>644</v>
          </cell>
          <cell r="B649" t="str">
            <v>ПСК ООО</v>
          </cell>
          <cell r="C649" t="str">
            <v>6684033066</v>
          </cell>
          <cell r="D649" t="str">
            <v>ООО "ПСК"</v>
          </cell>
        </row>
        <row r="650">
          <cell r="A650">
            <v>645</v>
          </cell>
          <cell r="B650" t="str">
            <v>ПСМК ООО</v>
          </cell>
          <cell r="C650" t="str">
            <v>2457083313</v>
          </cell>
          <cell r="D650" t="str">
            <v>ООО "ПСМК"</v>
          </cell>
        </row>
        <row r="651">
          <cell r="A651">
            <v>646</v>
          </cell>
          <cell r="B651" t="str">
            <v>ПТК ТЕХ-КРЕП ООО</v>
          </cell>
          <cell r="C651" t="str">
            <v>6727025390</v>
          </cell>
          <cell r="D651" t="str">
            <v>ООО «ПТК ТЕХ-КРЕП»</v>
          </cell>
        </row>
        <row r="652">
          <cell r="A652">
            <v>647</v>
          </cell>
          <cell r="B652" t="str">
            <v>ПТК ЭРДЕ ТУЛС ООО</v>
          </cell>
          <cell r="C652" t="str">
            <v>6685090130</v>
          </cell>
          <cell r="D652" t="str">
            <v>ООО "ПТК "ЭРДЕ ТУЛС"</v>
          </cell>
        </row>
        <row r="653">
          <cell r="A653">
            <v>648</v>
          </cell>
          <cell r="B653" t="str">
            <v>ПТС-ПК ООО</v>
          </cell>
          <cell r="C653" t="str">
            <v>6679115482</v>
          </cell>
          <cell r="D653" t="str">
            <v>ООО "ПТС-ПК"</v>
          </cell>
        </row>
        <row r="654">
          <cell r="A654">
            <v>649</v>
          </cell>
          <cell r="B654" t="str">
            <v>Пухарев Виктор Игоревич</v>
          </cell>
          <cell r="C654" t="str">
            <v>665913765412</v>
          </cell>
          <cell r="D654" t="str">
            <v>Пухарев Виктор Игоревич</v>
          </cell>
        </row>
        <row r="655">
          <cell r="A655">
            <v>650</v>
          </cell>
          <cell r="B655" t="str">
            <v>ПФ СКБ Контур АО</v>
          </cell>
          <cell r="C655" t="str">
            <v>6663003127</v>
          </cell>
          <cell r="D655" t="str">
            <v>АО "ПФ "СКБ Контур"</v>
          </cell>
        </row>
        <row r="656">
          <cell r="A656">
            <v>651</v>
          </cell>
          <cell r="B656" t="str">
            <v>РАДО ООО</v>
          </cell>
          <cell r="C656" t="str">
            <v>6671052150</v>
          </cell>
          <cell r="D656" t="str">
            <v>ООО"РАДО"</v>
          </cell>
        </row>
        <row r="657">
          <cell r="A657">
            <v>652</v>
          </cell>
          <cell r="B657" t="str">
            <v>РАЙД-ВОСТОК ООО ТК</v>
          </cell>
          <cell r="C657" t="str">
            <v>2221250644</v>
          </cell>
          <cell r="D657" t="str">
            <v>ООО ТК "РАЙД-ВОСТОК"</v>
          </cell>
        </row>
        <row r="658">
          <cell r="A658">
            <v>653</v>
          </cell>
          <cell r="B658" t="str">
            <v>РАСВЕТ ООО</v>
          </cell>
          <cell r="C658" t="str">
            <v>6623097457</v>
          </cell>
          <cell r="D658" t="str">
            <v>ООО  "РАСВЕТ"</v>
          </cell>
        </row>
        <row r="659">
          <cell r="A659">
            <v>654</v>
          </cell>
          <cell r="B659" t="str">
            <v>Рассанов Андрей Александрович</v>
          </cell>
          <cell r="D659" t="str">
            <v>Рассанов Андрей Александрович</v>
          </cell>
        </row>
        <row r="660">
          <cell r="A660">
            <v>655</v>
          </cell>
          <cell r="B660" t="str">
            <v>РЕГИОНКРЕП ООО</v>
          </cell>
          <cell r="C660" t="str">
            <v>7713483113</v>
          </cell>
          <cell r="D660" t="str">
            <v>ООО "РЕГИОНКРЕП"</v>
          </cell>
        </row>
        <row r="661">
          <cell r="A661">
            <v>656</v>
          </cell>
          <cell r="B661" t="str">
            <v>Реж - хлеб АО</v>
          </cell>
          <cell r="C661" t="str">
            <v>6628002836</v>
          </cell>
          <cell r="D661" t="str">
            <v>АО "Реж - хлеб"</v>
          </cell>
        </row>
        <row r="662">
          <cell r="A662">
            <v>657</v>
          </cell>
          <cell r="B662" t="str">
            <v>РЕКЛАМНОЕ АГЕНТСТВО ДЕЛОВОЙ СТИЛЬ ООО</v>
          </cell>
          <cell r="C662" t="str">
            <v>6623074548</v>
          </cell>
          <cell r="D662" t="str">
            <v>ООО  "РЕКЛАМНОЕ АГЕНТСТВО "ДЕЛОВОЙ СТИЛЬ"</v>
          </cell>
        </row>
        <row r="663">
          <cell r="A663">
            <v>658</v>
          </cell>
          <cell r="B663" t="str">
            <v>РЕКЛАМНОЕ АГЕНТСТВО МЕДИА МИКС ООО</v>
          </cell>
          <cell r="C663" t="str">
            <v>6623053611</v>
          </cell>
          <cell r="D663" t="str">
            <v>ООО РЕКЛАМНОЕ АГЕНТСТВО "МЕДИА МИКС"</v>
          </cell>
        </row>
        <row r="664">
          <cell r="A664">
            <v>659</v>
          </cell>
          <cell r="B664" t="str">
            <v>РЕКОРД-ИНЖИНИРИНГ ООО</v>
          </cell>
          <cell r="C664" t="str">
            <v>6671453151</v>
          </cell>
          <cell r="D664" t="str">
            <v>ООО "РЕКОРД-ИНЖИНИРИНГ"</v>
          </cell>
        </row>
        <row r="665">
          <cell r="A665">
            <v>660</v>
          </cell>
          <cell r="B665" t="str">
            <v>РЕМСЕРВИС ООО</v>
          </cell>
          <cell r="C665" t="str">
            <v>6623060834</v>
          </cell>
          <cell r="D665" t="str">
            <v>ООО "РЕМСЕРВИС"</v>
          </cell>
        </row>
        <row r="666">
          <cell r="A666">
            <v>661</v>
          </cell>
          <cell r="B666" t="str">
            <v>РЕМЭНЕРГОМОНТАЖ ООО</v>
          </cell>
          <cell r="C666" t="str">
            <v>6615012393</v>
          </cell>
          <cell r="D666" t="str">
            <v>ООО "РЕМЭНЕРГОМОНТАЖ"</v>
          </cell>
        </row>
        <row r="667">
          <cell r="A667">
            <v>662</v>
          </cell>
          <cell r="B667" t="str">
            <v>РИКПРОМ ООО</v>
          </cell>
          <cell r="C667" t="str">
            <v>7702403451</v>
          </cell>
          <cell r="D667" t="str">
            <v>ООО "РИКПРОМ"</v>
          </cell>
        </row>
        <row r="668">
          <cell r="A668">
            <v>663</v>
          </cell>
          <cell r="B668" t="str">
            <v>РК-РЕГИОН ООО</v>
          </cell>
          <cell r="C668" t="str">
            <v>5007094208</v>
          </cell>
          <cell r="D668" t="str">
            <v>ООО "РК-РЕГИОН"</v>
          </cell>
        </row>
        <row r="669">
          <cell r="A669">
            <v>664</v>
          </cell>
          <cell r="B669" t="str">
            <v>РКМ ООО</v>
          </cell>
          <cell r="C669" t="str">
            <v>7449114158</v>
          </cell>
          <cell r="D669" t="str">
            <v>ООО "РКМ"</v>
          </cell>
        </row>
        <row r="670">
          <cell r="A670">
            <v>665</v>
          </cell>
          <cell r="B670" t="str">
            <v>Розничный покупатель</v>
          </cell>
          <cell r="D670" t="str">
            <v>Розничный покупатель</v>
          </cell>
        </row>
        <row r="671">
          <cell r="A671">
            <v>666</v>
          </cell>
          <cell r="B671" t="str">
            <v>РОСПАН ИНТЕРНЕШНЛ АО</v>
          </cell>
          <cell r="C671" t="str">
            <v>7727004530</v>
          </cell>
          <cell r="D671" t="str">
            <v>АО "РОСПАН ИНТЕРНЕШНЛ"</v>
          </cell>
        </row>
        <row r="672">
          <cell r="A672">
            <v>667</v>
          </cell>
          <cell r="B672" t="str">
            <v>РУСТЕХНО ООО НПО</v>
          </cell>
          <cell r="C672" t="str">
            <v>6678033808</v>
          </cell>
          <cell r="D672" t="str">
            <v>ООО НПО "РУСТЕХНО"</v>
          </cell>
        </row>
        <row r="673">
          <cell r="A673">
            <v>668</v>
          </cell>
          <cell r="B673" t="str">
            <v>САМОРЕЗОФФ ООО</v>
          </cell>
          <cell r="C673" t="str">
            <v>6623128970</v>
          </cell>
          <cell r="D673" t="str">
            <v>ООО "САМОРЕЗОФФ"</v>
          </cell>
        </row>
        <row r="674">
          <cell r="A674">
            <v>669</v>
          </cell>
          <cell r="B674" t="str">
            <v>САМОРЕЗОФФ-СТРОЙКА НТ ООО</v>
          </cell>
          <cell r="C674" t="str">
            <v>6623141441</v>
          </cell>
          <cell r="D674" t="str">
            <v>ООО "САМОРЕЗОФФ-СТРОЙКА НТ"</v>
          </cell>
          <cell r="E674" t="str">
            <v>Стр</v>
          </cell>
        </row>
        <row r="675">
          <cell r="A675">
            <v>670</v>
          </cell>
          <cell r="B675" t="str">
            <v>САНТЕХКОМПЛЕКТ-ТАГИЛ ООО</v>
          </cell>
          <cell r="C675" t="str">
            <v>6623019699</v>
          </cell>
          <cell r="D675" t="str">
            <v>ООО "САНТЕХКОМПЛЕКТ-ТАГИЛ"</v>
          </cell>
          <cell r="E675" t="str">
            <v>ЗаК</v>
          </cell>
        </row>
        <row r="676">
          <cell r="A676">
            <v>671</v>
          </cell>
          <cell r="B676" t="str">
            <v>САНТЕХЭНЕРГОСБЫТ ООО</v>
          </cell>
          <cell r="C676" t="str">
            <v>6685171319</v>
          </cell>
          <cell r="D676" t="str">
            <v>ООО  "САНТЕХЭНЕРГОСБЫТ"</v>
          </cell>
          <cell r="E676" t="str">
            <v>Трд</v>
          </cell>
        </row>
        <row r="677">
          <cell r="A677">
            <v>672</v>
          </cell>
          <cell r="B677" t="str">
            <v>Сапрыкина Екатерина Андреевна</v>
          </cell>
          <cell r="C677" t="str">
            <v>662339583882</v>
          </cell>
          <cell r="D677" t="str">
            <v>Сапрыкина Екатерина Андреевна</v>
          </cell>
          <cell r="E677" t="str">
            <v>ИП</v>
          </cell>
        </row>
        <row r="678">
          <cell r="A678">
            <v>673</v>
          </cell>
          <cell r="B678" t="str">
            <v>САПФИР ООО</v>
          </cell>
          <cell r="C678" t="str">
            <v>6686145985</v>
          </cell>
          <cell r="D678" t="str">
            <v>ООО "САПФИР"</v>
          </cell>
          <cell r="E678" t="str">
            <v>Физ</v>
          </cell>
        </row>
        <row r="679">
          <cell r="A679">
            <v>674</v>
          </cell>
          <cell r="B679" t="str">
            <v>САУЗЕНД ООО</v>
          </cell>
          <cell r="C679" t="str">
            <v>7723136630</v>
          </cell>
          <cell r="D679" t="str">
            <v xml:space="preserve">ООО "САУЗЕНД" </v>
          </cell>
          <cell r="E679" t="str">
            <v>Хол</v>
          </cell>
        </row>
        <row r="680">
          <cell r="A680">
            <v>675</v>
          </cell>
          <cell r="B680" t="str">
            <v>СБЕРБАНК - АСТ АО</v>
          </cell>
          <cell r="C680" t="str">
            <v>7707308480</v>
          </cell>
          <cell r="D680" t="str">
            <v>АО "СБЕРБАНК - АСТ"</v>
          </cell>
          <cell r="E680" t="str">
            <v>Мун</v>
          </cell>
        </row>
        <row r="681">
          <cell r="A681">
            <v>676</v>
          </cell>
          <cell r="B681" t="str">
            <v>СБЕРБАНК ПАО</v>
          </cell>
          <cell r="C681" t="str">
            <v>7707083893</v>
          </cell>
          <cell r="D681" t="str">
            <v>ПАО СБЕРБАНК</v>
          </cell>
          <cell r="E681" t="str">
            <v>Прч</v>
          </cell>
        </row>
        <row r="682">
          <cell r="A682">
            <v>677</v>
          </cell>
          <cell r="B682" t="str">
            <v>Сварка 66 ООО</v>
          </cell>
          <cell r="C682" t="str">
            <v>6685045547</v>
          </cell>
          <cell r="D682" t="str">
            <v>ООО "Сварка 66"</v>
          </cell>
          <cell r="E682" t="str">
            <v>ЗМК</v>
          </cell>
        </row>
        <row r="683">
          <cell r="A683">
            <v>678</v>
          </cell>
          <cell r="B683" t="str">
            <v>СВАРКА ЭС ООО</v>
          </cell>
          <cell r="C683" t="str">
            <v>4501146505</v>
          </cell>
          <cell r="D683" t="str">
            <v>ООО "СВАРКА ЭС"</v>
          </cell>
          <cell r="E683" t="str">
            <v>Стр</v>
          </cell>
        </row>
        <row r="684">
          <cell r="A684">
            <v>679</v>
          </cell>
          <cell r="B684" t="str">
            <v>СВД-ГРУПП ООО</v>
          </cell>
          <cell r="C684" t="str">
            <v>7448223933</v>
          </cell>
          <cell r="D684" t="str">
            <v>ООО "СВД-ГРУПП"</v>
          </cell>
          <cell r="E684" t="str">
            <v>ЗаК</v>
          </cell>
        </row>
        <row r="685">
          <cell r="A685">
            <v>680</v>
          </cell>
          <cell r="B685" t="str">
            <v>Связьинжстрой ООО</v>
          </cell>
          <cell r="C685" t="str">
            <v>8602019540</v>
          </cell>
          <cell r="D685" t="str">
            <v>ООО "Связьинжстрой"</v>
          </cell>
          <cell r="E685" t="str">
            <v>Трд</v>
          </cell>
        </row>
        <row r="686">
          <cell r="A686">
            <v>681</v>
          </cell>
          <cell r="B686" t="str">
            <v>СДВ-ГРУПП ООО СК</v>
          </cell>
          <cell r="C686" t="str">
            <v>6685185150</v>
          </cell>
          <cell r="D686" t="str">
            <v>ООО СК "СДВ-ГРУПП"</v>
          </cell>
          <cell r="E686" t="str">
            <v>ИП</v>
          </cell>
        </row>
        <row r="687">
          <cell r="A687">
            <v>682</v>
          </cell>
          <cell r="B687" t="str">
            <v>СЕВЕРСНАБМЕТИЗ ООО</v>
          </cell>
          <cell r="C687" t="str">
            <v>6681011160</v>
          </cell>
          <cell r="D687" t="str">
            <v>ООО "СЕВЕРСНАБМЕТИЗ"</v>
          </cell>
          <cell r="E687" t="str">
            <v>Физ</v>
          </cell>
        </row>
        <row r="688">
          <cell r="A688">
            <v>683</v>
          </cell>
          <cell r="B688" t="str">
            <v>Сервис - Маркет ООО</v>
          </cell>
          <cell r="C688" t="str">
            <v>6670448046</v>
          </cell>
          <cell r="D688" t="str">
            <v>ООО "Сервис - Маркет"</v>
          </cell>
          <cell r="E688" t="str">
            <v>Хол</v>
          </cell>
        </row>
        <row r="689">
          <cell r="A689">
            <v>684</v>
          </cell>
          <cell r="B689" t="str">
            <v>СИБГЛАСС-АЛТАЙ ООО</v>
          </cell>
          <cell r="C689" t="str">
            <v>2222066341</v>
          </cell>
          <cell r="D689" t="str">
            <v>ООО "СИБГЛАСС-АЛТАЙ"</v>
          </cell>
          <cell r="E689" t="str">
            <v>Мун</v>
          </cell>
        </row>
        <row r="690">
          <cell r="A690">
            <v>685</v>
          </cell>
          <cell r="B690" t="str">
            <v>СИБТЕРМО ООО</v>
          </cell>
          <cell r="C690" t="str">
            <v>5504008907</v>
          </cell>
          <cell r="D690" t="str">
            <v>ООО "СИБТЕРМО"</v>
          </cell>
          <cell r="E690" t="str">
            <v>Прч</v>
          </cell>
        </row>
        <row r="691">
          <cell r="A691">
            <v>686</v>
          </cell>
          <cell r="B691" t="str">
            <v>СИГМА ООО</v>
          </cell>
          <cell r="C691" t="str">
            <v>6673102913</v>
          </cell>
          <cell r="D691" t="str">
            <v>ООО "СИГМА"</v>
          </cell>
          <cell r="E691" t="str">
            <v>ЗМК</v>
          </cell>
        </row>
        <row r="692">
          <cell r="A692">
            <v>687</v>
          </cell>
          <cell r="B692" t="str">
            <v>СИЛЕН ООО</v>
          </cell>
          <cell r="C692" t="str">
            <v>6684000920</v>
          </cell>
          <cell r="D692" t="str">
            <v>ООО "СИЛЕН"</v>
          </cell>
          <cell r="E692" t="str">
            <v>Стр</v>
          </cell>
        </row>
        <row r="693">
          <cell r="A693">
            <v>688</v>
          </cell>
          <cell r="B693" t="str">
            <v>СИМА-ЛЕНД ООО ТД</v>
          </cell>
          <cell r="C693" t="str">
            <v>6679104850</v>
          </cell>
          <cell r="D693" t="str">
            <v>ООО ТД "СИМА-ЛЕНД"</v>
          </cell>
          <cell r="E693" t="str">
            <v>ЗаК</v>
          </cell>
        </row>
        <row r="694">
          <cell r="A694">
            <v>689</v>
          </cell>
          <cell r="B694" t="str">
            <v>СИМАМАРТ ООО</v>
          </cell>
          <cell r="C694" t="str">
            <v>6679072060</v>
          </cell>
          <cell r="D694" t="str">
            <v>ООО "СИМАМАРТ"</v>
          </cell>
          <cell r="E694" t="str">
            <v>Трд</v>
          </cell>
        </row>
        <row r="695">
          <cell r="A695">
            <v>690</v>
          </cell>
          <cell r="B695" t="str">
            <v>СИПХАУС ООО</v>
          </cell>
          <cell r="C695" t="str">
            <v>6623114455</v>
          </cell>
          <cell r="D695" t="str">
            <v>ООО "СИПХАУС"</v>
          </cell>
          <cell r="E695" t="str">
            <v>ИП</v>
          </cell>
        </row>
        <row r="696">
          <cell r="A696">
            <v>691</v>
          </cell>
          <cell r="B696" t="str">
            <v>СИСТЭЛ ООО</v>
          </cell>
          <cell r="C696" t="str">
            <v>6670150080</v>
          </cell>
          <cell r="D696" t="str">
            <v>ООО "СИСТЭЛ"</v>
          </cell>
          <cell r="E696" t="str">
            <v>Физ</v>
          </cell>
        </row>
        <row r="697">
          <cell r="A697">
            <v>692</v>
          </cell>
          <cell r="B697" t="str">
            <v>СИТИЛИНК ООО</v>
          </cell>
          <cell r="C697" t="str">
            <v>7718979307</v>
          </cell>
          <cell r="D697" t="str">
            <v>ООО "СИТИЛИНК"</v>
          </cell>
          <cell r="E697" t="str">
            <v>Хол</v>
          </cell>
        </row>
        <row r="698">
          <cell r="A698">
            <v>693</v>
          </cell>
          <cell r="B698" t="str">
            <v>СК ВЕКТОР ООО</v>
          </cell>
          <cell r="C698" t="str">
            <v>6623137967</v>
          </cell>
          <cell r="D698" t="str">
            <v>ООО "СК ВЕКТОР"</v>
          </cell>
          <cell r="E698" t="str">
            <v>Мун</v>
          </cell>
        </row>
        <row r="699">
          <cell r="A699">
            <v>694</v>
          </cell>
          <cell r="B699" t="str">
            <v>СК ГОРНОЗАВОДСКОЙ ООО</v>
          </cell>
          <cell r="C699" t="str">
            <v>6623049767</v>
          </cell>
          <cell r="D699" t="str">
            <v>ООО "СК "ГОРНОЗАВОДСКОЙ"</v>
          </cell>
          <cell r="E699" t="str">
            <v>Прч</v>
          </cell>
        </row>
        <row r="700">
          <cell r="A700">
            <v>695</v>
          </cell>
          <cell r="B700" t="str">
            <v>СК ИНТЕГ ООО</v>
          </cell>
          <cell r="C700" t="str">
            <v>6685011379</v>
          </cell>
          <cell r="D700" t="str">
            <v>ООО "СК ИНТЕГ"</v>
          </cell>
          <cell r="E700" t="str">
            <v>ЗМК</v>
          </cell>
        </row>
        <row r="701">
          <cell r="A701">
            <v>696</v>
          </cell>
          <cell r="B701" t="str">
            <v>СК КМ-ЦЕНТР ООО</v>
          </cell>
          <cell r="C701" t="str">
            <v>6670232720</v>
          </cell>
          <cell r="D701" t="str">
            <v>ООО  "СК "КМ-ЦЕНТР"</v>
          </cell>
          <cell r="E701" t="str">
            <v>Стр</v>
          </cell>
        </row>
        <row r="702">
          <cell r="A702">
            <v>697</v>
          </cell>
          <cell r="B702" t="str">
            <v>СК ЛЕГИОН ООО</v>
          </cell>
          <cell r="C702" t="str">
            <v>6623087963</v>
          </cell>
          <cell r="D702" t="str">
            <v>ООО "СК "ЛЕГИОН"</v>
          </cell>
          <cell r="E702" t="str">
            <v>ЗаК</v>
          </cell>
        </row>
        <row r="703">
          <cell r="A703">
            <v>698</v>
          </cell>
          <cell r="B703" t="str">
            <v>СК МОСТ АО</v>
          </cell>
          <cell r="C703" t="str">
            <v>7729655791</v>
          </cell>
          <cell r="D703" t="str">
            <v>АО "СК "МОСТ"</v>
          </cell>
          <cell r="E703" t="str">
            <v>Трд</v>
          </cell>
        </row>
        <row r="704">
          <cell r="A704">
            <v>699</v>
          </cell>
          <cell r="B704" t="str">
            <v>СК РИЗАЛИТ ООО</v>
          </cell>
          <cell r="C704" t="str">
            <v>3811474737</v>
          </cell>
          <cell r="D704" t="str">
            <v>ООО "СК РИЗАЛИТ"</v>
          </cell>
          <cell r="E704" t="str">
            <v>ИП</v>
          </cell>
        </row>
        <row r="705">
          <cell r="A705">
            <v>700</v>
          </cell>
          <cell r="B705" t="str">
            <v>СК ЯЛТА ООО</v>
          </cell>
          <cell r="C705" t="str">
            <v>6623129349</v>
          </cell>
          <cell r="D705" t="str">
            <v>ООО "СК ЯЛТА"</v>
          </cell>
          <cell r="E705" t="str">
            <v>Физ</v>
          </cell>
        </row>
        <row r="706">
          <cell r="A706">
            <v>701</v>
          </cell>
          <cell r="B706" t="str">
            <v>СК-ЗАВОДСКАЯ ООО</v>
          </cell>
          <cell r="C706" t="str">
            <v>6658516405</v>
          </cell>
          <cell r="D706" t="str">
            <v>ООО "СК-ЗАВОДСКАЯ"</v>
          </cell>
          <cell r="E706" t="str">
            <v>Хол</v>
          </cell>
        </row>
        <row r="707">
          <cell r="A707">
            <v>702</v>
          </cell>
          <cell r="B707" t="str">
            <v>СК-ИЛЬИЧА ООО</v>
          </cell>
          <cell r="C707" t="str">
            <v>6686076185</v>
          </cell>
          <cell r="D707" t="str">
            <v>ООО "СК-ИЛЬИЧА"</v>
          </cell>
          <cell r="E707" t="str">
            <v>Мун</v>
          </cell>
        </row>
        <row r="708">
          <cell r="A708">
            <v>703</v>
          </cell>
          <cell r="B708" t="str">
            <v>СК-КУЙБЫШЕВА ООО</v>
          </cell>
          <cell r="C708" t="str">
            <v>6671083655</v>
          </cell>
          <cell r="D708" t="str">
            <v>ООО "СК-КУЙБЫШЕВА"</v>
          </cell>
          <cell r="E708" t="str">
            <v>Прч</v>
          </cell>
        </row>
        <row r="709">
          <cell r="A709">
            <v>704</v>
          </cell>
          <cell r="B709" t="str">
            <v>СК-ПЫШМА 1 ООО</v>
          </cell>
          <cell r="C709" t="str">
            <v>6671043998</v>
          </cell>
          <cell r="D709" t="str">
            <v>ООО "СК-ПЫШМА 1"</v>
          </cell>
          <cell r="E709" t="str">
            <v>ЗМК</v>
          </cell>
        </row>
        <row r="710">
          <cell r="A710">
            <v>705</v>
          </cell>
          <cell r="B710" t="str">
            <v>СК-САХАРОВА ООО</v>
          </cell>
          <cell r="C710" t="str">
            <v>6671092191</v>
          </cell>
          <cell r="D710" t="str">
            <v>ООО "СК-САХАРОВА"</v>
          </cell>
          <cell r="E710" t="str">
            <v>Стр</v>
          </cell>
        </row>
        <row r="711">
          <cell r="A711">
            <v>706</v>
          </cell>
          <cell r="B711" t="str">
            <v>СК-СИРЕНЕВЫЙ ООО</v>
          </cell>
          <cell r="C711" t="str">
            <v>6671039991</v>
          </cell>
          <cell r="D711" t="str">
            <v>ООО "СК-СИРЕНЕВЫЙ"</v>
          </cell>
          <cell r="E711" t="str">
            <v>ЗаК</v>
          </cell>
        </row>
        <row r="712">
          <cell r="A712">
            <v>707</v>
          </cell>
          <cell r="B712" t="str">
            <v>СК-ТУРГЕНЕВА ООО</v>
          </cell>
          <cell r="C712" t="str">
            <v>6671044293</v>
          </cell>
          <cell r="D712" t="str">
            <v>ООО "СК-ТУРГЕНЕВА"</v>
          </cell>
          <cell r="E712" t="str">
            <v>Трд</v>
          </cell>
        </row>
        <row r="713">
          <cell r="A713">
            <v>708</v>
          </cell>
          <cell r="B713" t="str">
            <v>СК-УРАЛЬСКАЯ ООО</v>
          </cell>
          <cell r="C713" t="str">
            <v>6671040010</v>
          </cell>
          <cell r="D713" t="str">
            <v>ООО "СК-УРАЛЬСКАЯ"</v>
          </cell>
          <cell r="E713" t="str">
            <v>ИП</v>
          </cell>
        </row>
        <row r="714">
          <cell r="A714">
            <v>709</v>
          </cell>
          <cell r="B714" t="str">
            <v>СКО ООО</v>
          </cell>
          <cell r="C714" t="str">
            <v>5638064607</v>
          </cell>
          <cell r="D714" t="str">
            <v>ООО "СКО"</v>
          </cell>
          <cell r="E714" t="str">
            <v>Физ</v>
          </cell>
        </row>
        <row r="715">
          <cell r="A715">
            <v>710</v>
          </cell>
          <cell r="B715" t="str">
            <v>СКОПЭКСИМ ООО</v>
          </cell>
          <cell r="C715" t="str">
            <v>6732137036</v>
          </cell>
          <cell r="D715" t="str">
            <v>ООО "СКОПЭКСИМ"</v>
          </cell>
          <cell r="E715" t="str">
            <v>Хол</v>
          </cell>
        </row>
        <row r="716">
          <cell r="A716">
            <v>711</v>
          </cell>
          <cell r="B716" t="str">
            <v>Скрыник Андрей Анатольевич</v>
          </cell>
          <cell r="C716" t="str">
            <v>352821149967</v>
          </cell>
          <cell r="D716" t="str">
            <v>ИП Скрыник Андрей Анатольевич</v>
          </cell>
          <cell r="E716" t="str">
            <v>Мун</v>
          </cell>
        </row>
        <row r="717">
          <cell r="A717">
            <v>712</v>
          </cell>
          <cell r="B717" t="str">
            <v>СЛУЖБА УНИВЕРСАЛЬНОЙ ДОСТАВКИ ООО</v>
          </cell>
          <cell r="C717" t="str">
            <v>7720594760</v>
          </cell>
          <cell r="D717" t="str">
            <v>ООО "СЛУЖБА УНИВЕРСАЛЬНОЙ ДОСТАВКИ"</v>
          </cell>
          <cell r="E717" t="str">
            <v>Прч</v>
          </cell>
        </row>
        <row r="718">
          <cell r="A718">
            <v>713</v>
          </cell>
          <cell r="B718" t="str">
            <v>Смирнов Евгений</v>
          </cell>
          <cell r="D718" t="str">
            <v>Смирнов Евгений</v>
          </cell>
          <cell r="E718" t="str">
            <v>ЗМК</v>
          </cell>
        </row>
        <row r="719">
          <cell r="A719">
            <v>714</v>
          </cell>
          <cell r="B719" t="str">
            <v>Смирных Сергей Андреевич</v>
          </cell>
          <cell r="C719" t="str">
            <v>667000371891</v>
          </cell>
          <cell r="D719" t="str">
            <v>ИП Смирных Сергей Андреевич</v>
          </cell>
          <cell r="E719" t="str">
            <v>Стр</v>
          </cell>
        </row>
        <row r="720">
          <cell r="A720">
            <v>715</v>
          </cell>
          <cell r="B720" t="str">
            <v>СМНУ 54 ООО</v>
          </cell>
          <cell r="C720" t="str">
            <v>5410077239</v>
          </cell>
          <cell r="D720" t="str">
            <v>ООО "СМНУ 54"</v>
          </cell>
          <cell r="E720" t="str">
            <v>ЗаК</v>
          </cell>
        </row>
        <row r="721">
          <cell r="A721">
            <v>716</v>
          </cell>
          <cell r="B721" t="str">
            <v>СМТ БШСУ ООО</v>
          </cell>
          <cell r="C721" t="str">
            <v>5911041265</v>
          </cell>
          <cell r="D721" t="str">
            <v>ООО "СМТ "БШСУ"</v>
          </cell>
          <cell r="E721" t="str">
            <v>Трд</v>
          </cell>
        </row>
        <row r="722">
          <cell r="A722">
            <v>717</v>
          </cell>
          <cell r="B722" t="str">
            <v>СМУ-2 ООО</v>
          </cell>
          <cell r="C722" t="str">
            <v>6671418164</v>
          </cell>
          <cell r="D722" t="str">
            <v>ООО "СМУ-2"</v>
          </cell>
          <cell r="E722" t="str">
            <v>ИП</v>
          </cell>
        </row>
        <row r="723">
          <cell r="A723">
            <v>718</v>
          </cell>
          <cell r="B723" t="str">
            <v>СНАБИНСТРУМЕНТ ООО</v>
          </cell>
          <cell r="C723" t="str">
            <v>7721853632</v>
          </cell>
          <cell r="D723" t="str">
            <v>ООО "СНАБИНСТРУМЕНТ"</v>
          </cell>
          <cell r="E723" t="str">
            <v>Физ</v>
          </cell>
        </row>
        <row r="724">
          <cell r="A724">
            <v>719</v>
          </cell>
          <cell r="B724" t="str">
            <v>СНЭМА-СЕРВИС ООО</v>
          </cell>
          <cell r="C724" t="str">
            <v>0278088368</v>
          </cell>
          <cell r="D724" t="str">
            <v>ООО "СНЭМА-СЕРВИС"</v>
          </cell>
          <cell r="E724" t="str">
            <v>Хол</v>
          </cell>
        </row>
        <row r="725">
          <cell r="A725">
            <v>720</v>
          </cell>
          <cell r="B725" t="str">
            <v>СОКОЛ ООО</v>
          </cell>
          <cell r="C725" t="str">
            <v>5005007390</v>
          </cell>
          <cell r="D725" t="str">
            <v>ООО "СОКОЛ"</v>
          </cell>
          <cell r="E725" t="str">
            <v>Мун</v>
          </cell>
        </row>
        <row r="726">
          <cell r="A726">
            <v>721</v>
          </cell>
          <cell r="B726" t="str">
            <v>Солодянкин Артур Юрьевич</v>
          </cell>
          <cell r="C726" t="str">
            <v>662337340429</v>
          </cell>
          <cell r="D726" t="str">
            <v>ИП Солодянкин Артур Юрьевич</v>
          </cell>
          <cell r="E726" t="str">
            <v>Прч</v>
          </cell>
        </row>
        <row r="727">
          <cell r="A727">
            <v>722</v>
          </cell>
          <cell r="B727" t="str">
            <v>СПАРТА ООО</v>
          </cell>
          <cell r="C727" t="str">
            <v>6623119735</v>
          </cell>
          <cell r="D727" t="str">
            <v>ООО "СПАРТА"</v>
          </cell>
          <cell r="E727" t="str">
            <v>ЗМК</v>
          </cell>
        </row>
        <row r="728">
          <cell r="A728">
            <v>723</v>
          </cell>
          <cell r="B728" t="str">
            <v>СПЕЦКРЕПЕЖ ООО</v>
          </cell>
          <cell r="C728" t="str">
            <v>3528281186</v>
          </cell>
          <cell r="D728" t="str">
            <v>ООО "СПЕЦКРЕПЕЖ"</v>
          </cell>
          <cell r="E728" t="str">
            <v>Стр</v>
          </cell>
        </row>
        <row r="729">
          <cell r="A729">
            <v>724</v>
          </cell>
          <cell r="B729" t="str">
            <v>СПЕЦЛАЙН ООО</v>
          </cell>
          <cell r="C729" t="str">
            <v>6658435940</v>
          </cell>
          <cell r="D729" t="str">
            <v>ООО "СПЕЦЛАЙН"</v>
          </cell>
          <cell r="E729" t="str">
            <v>ЗаК</v>
          </cell>
        </row>
        <row r="730">
          <cell r="A730">
            <v>725</v>
          </cell>
          <cell r="B730" t="str">
            <v>СПЕЦПРОЕКТ ООО</v>
          </cell>
          <cell r="C730" t="str">
            <v>6623136674</v>
          </cell>
          <cell r="D730" t="str">
            <v>ООО "СПЕЦПРОЕКТ"</v>
          </cell>
          <cell r="E730" t="str">
            <v>Трд</v>
          </cell>
        </row>
        <row r="731">
          <cell r="A731">
            <v>726</v>
          </cell>
          <cell r="B731" t="str">
            <v>СпецТехРемонт ООО</v>
          </cell>
          <cell r="C731" t="str">
            <v>3616999378</v>
          </cell>
          <cell r="D731" t="str">
            <v>ООО "СпецТехРемонт"</v>
          </cell>
          <cell r="E731" t="str">
            <v>ИП</v>
          </cell>
        </row>
        <row r="732">
          <cell r="A732">
            <v>727</v>
          </cell>
          <cell r="B732" t="str">
            <v>СПЕЦТРАНС ООО</v>
          </cell>
          <cell r="C732" t="str">
            <v>5951899290</v>
          </cell>
          <cell r="D732" t="str">
            <v>ООО "СПЕЦТРАНС"</v>
          </cell>
          <cell r="E732" t="str">
            <v>Физ</v>
          </cell>
        </row>
        <row r="733">
          <cell r="A733">
            <v>728</v>
          </cell>
          <cell r="B733" t="str">
            <v>СПЕЦТРАНС-НТ ООО</v>
          </cell>
          <cell r="C733" t="str">
            <v>6623137029</v>
          </cell>
          <cell r="D733" t="str">
            <v>ООО "СПЕЦТРАНС-НТ"</v>
          </cell>
          <cell r="E733" t="str">
            <v>Хол</v>
          </cell>
        </row>
        <row r="734">
          <cell r="A734">
            <v>729</v>
          </cell>
          <cell r="B734" t="str">
            <v>СПЕЦЭНЕРГОМОДУЛЬ ООО</v>
          </cell>
          <cell r="C734" t="str">
            <v>6686073297</v>
          </cell>
          <cell r="D734" t="str">
            <v>ООО "СПЕЦЭНЕРГОМОДУЛЬ"</v>
          </cell>
          <cell r="E734" t="str">
            <v>Мун</v>
          </cell>
        </row>
        <row r="735">
          <cell r="A735">
            <v>730</v>
          </cell>
          <cell r="B735" t="str">
            <v>ССМ ООО</v>
          </cell>
          <cell r="C735" t="str">
            <v>5609095128</v>
          </cell>
          <cell r="D735" t="str">
            <v>ООО "ССМ"</v>
          </cell>
          <cell r="E735" t="str">
            <v>Прч</v>
          </cell>
        </row>
        <row r="736">
          <cell r="A736">
            <v>731</v>
          </cell>
          <cell r="B736" t="str">
            <v>СТАЛЬНАЯ ИМПЕРИЯ  ООО</v>
          </cell>
          <cell r="C736" t="str">
            <v>6678089110</v>
          </cell>
          <cell r="D736" t="str">
            <v xml:space="preserve">ООО "СТАЛЬНАЯ ИМПЕРИЯ" </v>
          </cell>
          <cell r="E736" t="str">
            <v>ЗМК</v>
          </cell>
        </row>
        <row r="737">
          <cell r="A737">
            <v>732</v>
          </cell>
          <cell r="B737" t="str">
            <v>СТАЛЬТРАНС ООО</v>
          </cell>
          <cell r="C737" t="str">
            <v>6672159201</v>
          </cell>
          <cell r="D737" t="str">
            <v>ООО "СТАЛЬТРАНС"</v>
          </cell>
          <cell r="E737" t="str">
            <v>Стр</v>
          </cell>
        </row>
        <row r="738">
          <cell r="A738">
            <v>733</v>
          </cell>
          <cell r="B738" t="str">
            <v>СТАНДАРТ ООО</v>
          </cell>
          <cell r="C738" t="str">
            <v>5029269268</v>
          </cell>
          <cell r="D738" t="str">
            <v>ООО "СТАНДАРТ"</v>
          </cell>
          <cell r="E738" t="str">
            <v>ЗаК</v>
          </cell>
        </row>
        <row r="739">
          <cell r="A739">
            <v>734</v>
          </cell>
          <cell r="B739" t="str">
            <v>СТАРЫЙ СОБОЛЬ ООО  ТД</v>
          </cell>
          <cell r="C739" t="str">
            <v>6658469843</v>
          </cell>
          <cell r="D739" t="str">
            <v>ООО  ТД "СТАРЫЙ СОБОЛЬ"</v>
          </cell>
          <cell r="E739" t="str">
            <v>Трд</v>
          </cell>
        </row>
        <row r="740">
          <cell r="A740">
            <v>735</v>
          </cell>
          <cell r="B740" t="str">
            <v>СТЗ АО</v>
          </cell>
          <cell r="C740" t="str">
            <v>6626002291</v>
          </cell>
          <cell r="D740" t="str">
            <v>АО "СТЗ"</v>
          </cell>
          <cell r="E740" t="str">
            <v>ИП</v>
          </cell>
        </row>
        <row r="741">
          <cell r="A741">
            <v>736</v>
          </cell>
          <cell r="B741" t="str">
            <v>СТМ-Сервис ООО</v>
          </cell>
          <cell r="C741" t="str">
            <v>6672337623</v>
          </cell>
          <cell r="D741" t="str">
            <v>ООО "СТМ-Сервис"</v>
          </cell>
          <cell r="E741" t="str">
            <v>Физ</v>
          </cell>
        </row>
        <row r="742">
          <cell r="A742">
            <v>737</v>
          </cell>
          <cell r="B742" t="str">
            <v>СТНГ АО</v>
          </cell>
          <cell r="C742" t="str">
            <v>7714572888</v>
          </cell>
          <cell r="D742" t="str">
            <v>АО "СТНГ"</v>
          </cell>
          <cell r="E742" t="str">
            <v>Хол</v>
          </cell>
        </row>
        <row r="743">
          <cell r="A743">
            <v>738</v>
          </cell>
          <cell r="B743" t="str">
            <v>СТОЛИЧНЫЕ БАНИ ООО</v>
          </cell>
          <cell r="C743" t="str">
            <v>6658479986</v>
          </cell>
          <cell r="D743" t="str">
            <v>ООО "СТОЛИЧНЫЕ БАНИ"</v>
          </cell>
          <cell r="E743" t="str">
            <v>Мун</v>
          </cell>
        </row>
        <row r="744">
          <cell r="A744">
            <v>739</v>
          </cell>
          <cell r="B744" t="str">
            <v>СТР ООО</v>
          </cell>
          <cell r="C744" t="str">
            <v>6623110860</v>
          </cell>
          <cell r="D744" t="str">
            <v>ООО "СТР"</v>
          </cell>
          <cell r="E744" t="str">
            <v>Прч</v>
          </cell>
        </row>
        <row r="745">
          <cell r="A745">
            <v>740</v>
          </cell>
          <cell r="B745" t="str">
            <v>СТРОИТЕЛЬНАЯ КОМПАНИЯ ВИНСАРА ООО</v>
          </cell>
          <cell r="C745" t="str">
            <v>6623132616</v>
          </cell>
          <cell r="D745" t="str">
            <v>ООО "СТРОИТЕЛЬНАЯ КОМПАНИЯ "ВИНСАРА"</v>
          </cell>
          <cell r="E745" t="str">
            <v>ЗМК</v>
          </cell>
        </row>
        <row r="746">
          <cell r="A746">
            <v>741</v>
          </cell>
          <cell r="B746" t="str">
            <v>Строительный двор</v>
          </cell>
          <cell r="C746" t="str">
            <v>7202206247</v>
          </cell>
          <cell r="D746" t="str">
            <v>ООО "Строительный двор"</v>
          </cell>
          <cell r="E746" t="str">
            <v>Стр</v>
          </cell>
        </row>
        <row r="747">
          <cell r="A747">
            <v>742</v>
          </cell>
          <cell r="B747" t="str">
            <v>СТРОЙ-ОСНОВА ООО</v>
          </cell>
          <cell r="C747" t="str">
            <v>6623114254</v>
          </cell>
          <cell r="D747" t="str">
            <v>ООО "СТРОЙ-ОСНОВА"</v>
          </cell>
          <cell r="E747" t="str">
            <v>ЗаК</v>
          </cell>
        </row>
        <row r="748">
          <cell r="A748">
            <v>743</v>
          </cell>
          <cell r="B748" t="str">
            <v>СТРОЙБРАЗЕРС ООО</v>
          </cell>
          <cell r="C748" t="str">
            <v>6670475018</v>
          </cell>
          <cell r="D748" t="str">
            <v>ООО "СТРОЙБРАЗЕРС"</v>
          </cell>
          <cell r="E748" t="str">
            <v>Трд</v>
          </cell>
        </row>
        <row r="749">
          <cell r="A749">
            <v>744</v>
          </cell>
          <cell r="B749" t="str">
            <v>СТРОЙДОР ООО</v>
          </cell>
          <cell r="C749" t="str">
            <v>6671312168</v>
          </cell>
          <cell r="D749" t="str">
            <v>ООО "СТРОЙДОР"</v>
          </cell>
          <cell r="E749" t="str">
            <v>ИП</v>
          </cell>
        </row>
        <row r="750">
          <cell r="A750">
            <v>745</v>
          </cell>
          <cell r="B750" t="str">
            <v>Стройжилсервис ООО</v>
          </cell>
          <cell r="C750" t="str">
            <v>6619011672</v>
          </cell>
          <cell r="D750" t="str">
            <v>ООО "Стройжилсервис"</v>
          </cell>
          <cell r="E750" t="str">
            <v>Физ</v>
          </cell>
        </row>
        <row r="751">
          <cell r="A751">
            <v>746</v>
          </cell>
          <cell r="B751" t="str">
            <v>СТРОЙКЕРАМИКА АО</v>
          </cell>
          <cell r="C751" t="str">
            <v>6668002712</v>
          </cell>
          <cell r="D751" t="str">
            <v>АО "СТРОЙКЕРАМИКА"</v>
          </cell>
          <cell r="E751" t="str">
            <v>Хол</v>
          </cell>
        </row>
        <row r="752">
          <cell r="A752">
            <v>747</v>
          </cell>
          <cell r="B752" t="str">
            <v>СТРОЙМЕТ ООО</v>
          </cell>
          <cell r="C752" t="str">
            <v>7839066012</v>
          </cell>
          <cell r="D752" t="str">
            <v>ООО "СТРОЙМЕТ"</v>
          </cell>
          <cell r="E752" t="str">
            <v>Мун</v>
          </cell>
        </row>
        <row r="753">
          <cell r="A753">
            <v>748</v>
          </cell>
          <cell r="B753" t="str">
            <v>СтройПлатформа ООО</v>
          </cell>
          <cell r="C753" t="str">
            <v>6679043767</v>
          </cell>
          <cell r="D753" t="str">
            <v>ООО СтройПлатформа</v>
          </cell>
          <cell r="E753" t="str">
            <v>Прч</v>
          </cell>
        </row>
        <row r="754">
          <cell r="A754">
            <v>749</v>
          </cell>
          <cell r="B754" t="str">
            <v>СТРОЙСИТИ ООО</v>
          </cell>
          <cell r="C754" t="str">
            <v>5501105250</v>
          </cell>
          <cell r="D754" t="str">
            <v>ООО "СТРОЙСИТИ"</v>
          </cell>
          <cell r="E754" t="str">
            <v>ЗМК</v>
          </cell>
        </row>
        <row r="755">
          <cell r="A755">
            <v>750</v>
          </cell>
          <cell r="B755" t="str">
            <v>СТРОЙСНАБКОМПЛЕКТ ООО</v>
          </cell>
          <cell r="C755" t="str">
            <v>6684024738</v>
          </cell>
          <cell r="D755" t="str">
            <v>ООО "СТРОЙСНАБКОМПЛЕКТ"</v>
          </cell>
          <cell r="E755" t="str">
            <v>Стр</v>
          </cell>
        </row>
        <row r="756">
          <cell r="A756">
            <v>751</v>
          </cell>
          <cell r="B756" t="str">
            <v>СТРОЙТОРГ ООО</v>
          </cell>
          <cell r="C756" t="str">
            <v>6623140180</v>
          </cell>
          <cell r="D756" t="str">
            <v>ООО "СТРОЙТОРГ"</v>
          </cell>
          <cell r="E756" t="str">
            <v>ЗаК</v>
          </cell>
        </row>
        <row r="757">
          <cell r="A757">
            <v>752</v>
          </cell>
          <cell r="B757" t="str">
            <v>СТУ-УРАЛ ООО</v>
          </cell>
          <cell r="C757" t="str">
            <v>6648682876</v>
          </cell>
          <cell r="D757" t="str">
            <v>ООО "СТУ-УРАЛ"</v>
          </cell>
          <cell r="E757" t="str">
            <v>Трд</v>
          </cell>
        </row>
        <row r="758">
          <cell r="A758">
            <v>753</v>
          </cell>
          <cell r="B758" t="str">
            <v>СТЭНКО ГРУПП ООО</v>
          </cell>
          <cell r="C758" t="str">
            <v>6671469352</v>
          </cell>
          <cell r="D758" t="str">
            <v>ООО "СТЭНКО ГРУПП"</v>
          </cell>
          <cell r="E758" t="str">
            <v>ИП</v>
          </cell>
        </row>
        <row r="759">
          <cell r="A759">
            <v>754</v>
          </cell>
          <cell r="B759" t="str">
            <v>СТЭП ООО</v>
          </cell>
          <cell r="C759" t="str">
            <v>6623100580</v>
          </cell>
          <cell r="D759" t="str">
            <v>ООО "СТЭП"</v>
          </cell>
          <cell r="E759" t="str">
            <v>Физ</v>
          </cell>
        </row>
        <row r="760">
          <cell r="A760">
            <v>755</v>
          </cell>
          <cell r="B760" t="str">
            <v>СУБКОНТО УРАЛ ООО</v>
          </cell>
          <cell r="C760" t="str">
            <v>6623099493</v>
          </cell>
          <cell r="D760" t="str">
            <v>ООО "СУБКОНТО УРАЛ"</v>
          </cell>
          <cell r="E760" t="str">
            <v>Хол</v>
          </cell>
        </row>
        <row r="761">
          <cell r="A761">
            <v>756</v>
          </cell>
          <cell r="B761" t="str">
            <v>СУММЫ, ПОСТУПИВШИЕ НА КОРРЕСПОНДЕНТСКИЕ СЧЕТА, ДО ВЫЯСНЕНИЯ</v>
          </cell>
          <cell r="C761" t="str">
            <v>6608008004</v>
          </cell>
          <cell r="D761" t="str">
            <v>СУММЫ, ПОСТУПИВШИЕ НА КОРРЕСПОНДЕНТСКИЕ СЧЕТА, ДО ВЫЯСНЕНИЯ</v>
          </cell>
          <cell r="E761" t="str">
            <v>Мун</v>
          </cell>
        </row>
        <row r="762">
          <cell r="A762">
            <v>757</v>
          </cell>
          <cell r="B762" t="str">
            <v>СУПЕРТОРГ-М</v>
          </cell>
          <cell r="C762" t="str">
            <v>6623133306</v>
          </cell>
          <cell r="D762" t="str">
            <v>ООО "СУПЕРТОРГ-М"</v>
          </cell>
          <cell r="E762" t="str">
            <v>Прч</v>
          </cell>
        </row>
        <row r="763">
          <cell r="A763">
            <v>758</v>
          </cell>
          <cell r="B763" t="str">
            <v>СФК БРАЙТ ФИТ ООО</v>
          </cell>
          <cell r="C763" t="str">
            <v>6671030607</v>
          </cell>
          <cell r="D763" t="str">
            <v>ООО "СФК БРАЙТ ФИТ"</v>
          </cell>
          <cell r="E763" t="str">
            <v>ЗМК</v>
          </cell>
        </row>
        <row r="764">
          <cell r="A764">
            <v>759</v>
          </cell>
          <cell r="B764" t="str">
            <v>Т ПЛЮС ПАО</v>
          </cell>
          <cell r="C764" t="str">
            <v>6315376946</v>
          </cell>
          <cell r="D764" t="str">
            <v>ПАО "Т ПЛЮС"</v>
          </cell>
          <cell r="E764" t="str">
            <v>Стр</v>
          </cell>
        </row>
        <row r="765">
          <cell r="A765">
            <v>760</v>
          </cell>
          <cell r="B765" t="str">
            <v>ТГС ООО</v>
          </cell>
          <cell r="C765" t="str">
            <v>8602208258</v>
          </cell>
          <cell r="D765" t="str">
            <v>ООО "ТГС"</v>
          </cell>
          <cell r="E765" t="str">
            <v>ЗаК</v>
          </cell>
        </row>
        <row r="766">
          <cell r="A766">
            <v>761</v>
          </cell>
          <cell r="B766" t="str">
            <v>ТД АПРЕЛЬ ООО</v>
          </cell>
          <cell r="C766" t="str">
            <v>6623078454</v>
          </cell>
          <cell r="D766" t="str">
            <v>ООО ТД "АПРЕЛЬ"</v>
          </cell>
          <cell r="E766" t="str">
            <v>Трд</v>
          </cell>
        </row>
        <row r="767">
          <cell r="A767">
            <v>762</v>
          </cell>
          <cell r="B767" t="str">
            <v>ТД ПМХ ТАГИЛЬСКАЯ СТАЛЬ ООО</v>
          </cell>
          <cell r="C767" t="str">
            <v>6623120681</v>
          </cell>
          <cell r="D767" t="str">
            <v>ООО «ТД ПМХ «ТАГИЛЬСКАЯ СТАЛЬ»</v>
          </cell>
          <cell r="E767" t="str">
            <v>ИП</v>
          </cell>
        </row>
        <row r="768">
          <cell r="A768">
            <v>763</v>
          </cell>
          <cell r="B768" t="str">
            <v>ТД ПРОМЭЛЕКТРО ООО</v>
          </cell>
          <cell r="C768" t="str">
            <v>6686062961</v>
          </cell>
          <cell r="D768" t="str">
            <v>ООО "ТД "ПРОМЭЛЕКТРО"</v>
          </cell>
          <cell r="E768" t="str">
            <v>Физ</v>
          </cell>
        </row>
        <row r="769">
          <cell r="A769">
            <v>764</v>
          </cell>
          <cell r="B769" t="str">
            <v>ТД РИТ ООО</v>
          </cell>
          <cell r="C769" t="str">
            <v>6658492659</v>
          </cell>
          <cell r="D769" t="str">
            <v>ООО "ТД РИТ"</v>
          </cell>
          <cell r="E769" t="str">
            <v>Хол</v>
          </cell>
        </row>
        <row r="770">
          <cell r="A770">
            <v>765</v>
          </cell>
          <cell r="B770" t="str">
            <v>ТД РУСДЮБЕЛЬ ООО</v>
          </cell>
          <cell r="C770" t="str">
            <v>5258146050</v>
          </cell>
          <cell r="D770" t="str">
            <v>ООО "ТД "РУСДЮБЕЛЬ"</v>
          </cell>
          <cell r="E770" t="str">
            <v>Мун</v>
          </cell>
        </row>
        <row r="771">
          <cell r="A771">
            <v>766</v>
          </cell>
          <cell r="B771" t="str">
            <v>ТД СТАЛЬКОМПЛЕКТ ООО</v>
          </cell>
          <cell r="C771" t="str">
            <v>6673093338</v>
          </cell>
          <cell r="D771" t="str">
            <v>ООО "ТД "СТАЛЬКОМПЛЕКТ"</v>
          </cell>
          <cell r="E771" t="str">
            <v>Прч</v>
          </cell>
        </row>
        <row r="772">
          <cell r="A772">
            <v>767</v>
          </cell>
          <cell r="B772" t="str">
            <v>ТД СЭМ ООООбщество с ограниченной ответственностью "Торговый Дом СЭМ"</v>
          </cell>
          <cell r="C772" t="str">
            <v>6670473589</v>
          </cell>
          <cell r="D772" t="str">
            <v>ООО "Торговый Дом СЭМ"</v>
          </cell>
          <cell r="E772" t="str">
            <v>ЗМК</v>
          </cell>
        </row>
        <row r="773">
          <cell r="A773">
            <v>768</v>
          </cell>
          <cell r="B773" t="str">
            <v>ТД Электротехмонтаж ООО</v>
          </cell>
          <cell r="C773" t="str">
            <v>7804526950</v>
          </cell>
          <cell r="D773" t="str">
            <v>ООО "ТД "Электротехмонтаж"</v>
          </cell>
          <cell r="E773" t="str">
            <v>Стр</v>
          </cell>
        </row>
        <row r="774">
          <cell r="A774">
            <v>769</v>
          </cell>
          <cell r="B774" t="str">
            <v>ТДМ ООО</v>
          </cell>
          <cell r="C774" t="str">
            <v>7816658559</v>
          </cell>
          <cell r="D774" t="str">
            <v>ООО "ТДМ"</v>
          </cell>
          <cell r="E774" t="str">
            <v>ЗаК</v>
          </cell>
        </row>
        <row r="775">
          <cell r="A775">
            <v>770</v>
          </cell>
          <cell r="B775" t="str">
            <v>ТЕПЛОМАШ-УРАЛ ООО</v>
          </cell>
          <cell r="C775" t="str">
            <v>6686055812</v>
          </cell>
          <cell r="D775" t="str">
            <v>ООО "ТЕПЛОМАШ-УРАЛ"</v>
          </cell>
          <cell r="E775" t="str">
            <v>Трд</v>
          </cell>
        </row>
        <row r="776">
          <cell r="A776">
            <v>771</v>
          </cell>
          <cell r="B776" t="str">
            <v>ТЕПЛОПРИБОР-СЕНСОР ООО</v>
          </cell>
          <cell r="C776" t="str">
            <v>7450031562</v>
          </cell>
          <cell r="D776" t="str">
            <v>ООО "ТЕПЛОПРИБОР-СЕНСОР"</v>
          </cell>
          <cell r="E776" t="str">
            <v>ИП</v>
          </cell>
        </row>
        <row r="777">
          <cell r="A777">
            <v>772</v>
          </cell>
          <cell r="B777" t="str">
            <v>ТЕРМОСПЛАВ ООО</v>
          </cell>
          <cell r="C777" t="str">
            <v>7701404389</v>
          </cell>
          <cell r="D777" t="str">
            <v>ООО "ТЕРМОСПЛАВ"</v>
          </cell>
          <cell r="E777" t="str">
            <v>Физ</v>
          </cell>
        </row>
        <row r="778">
          <cell r="A778">
            <v>773</v>
          </cell>
          <cell r="B778" t="str">
            <v>ТЕХ- КРЕП УРАЛ ООО</v>
          </cell>
          <cell r="C778" t="str">
            <v>6659194895</v>
          </cell>
          <cell r="D778" t="str">
            <v>ООО "ТЕХ- КРЕП УРАЛ"</v>
          </cell>
          <cell r="E778" t="str">
            <v>Хол</v>
          </cell>
        </row>
        <row r="779">
          <cell r="A779">
            <v>774</v>
          </cell>
          <cell r="B779" t="str">
            <v>ТЕХ-КРЕП СИБИРЬ ООО</v>
          </cell>
          <cell r="C779" t="str">
            <v>5404395875</v>
          </cell>
          <cell r="D779" t="str">
            <v>ООО "ТЕХ-КРЕП СИБИРЬ"</v>
          </cell>
          <cell r="E779" t="str">
            <v>Мун</v>
          </cell>
        </row>
        <row r="780">
          <cell r="A780">
            <v>775</v>
          </cell>
          <cell r="B780" t="str">
            <v>ТЕХНА ООО</v>
          </cell>
          <cell r="C780" t="str">
            <v>4802024740</v>
          </cell>
          <cell r="D780" t="str">
            <v>ООО "ТЕХНА"</v>
          </cell>
          <cell r="E780" t="str">
            <v>Прч</v>
          </cell>
        </row>
        <row r="781">
          <cell r="A781">
            <v>776</v>
          </cell>
          <cell r="B781" t="str">
            <v>ТЕХНОКОМ+ ООО</v>
          </cell>
          <cell r="C781" t="str">
            <v>7017419554</v>
          </cell>
          <cell r="D781" t="str">
            <v>ООО "ТЕХНОКОМ+"</v>
          </cell>
          <cell r="E781" t="str">
            <v>ЗМК</v>
          </cell>
        </row>
        <row r="782">
          <cell r="A782">
            <v>777</v>
          </cell>
          <cell r="B782" t="str">
            <v>Технология ООО</v>
          </cell>
          <cell r="C782" t="str">
            <v>6325066365</v>
          </cell>
          <cell r="D782" t="str">
            <v>ООО "Технология"</v>
          </cell>
          <cell r="E782" t="str">
            <v>Стр</v>
          </cell>
        </row>
        <row r="783">
          <cell r="A783">
            <v>778</v>
          </cell>
          <cell r="B783" t="str">
            <v>ТЕХНОЛОГИЯ ХОЛОДА ООО</v>
          </cell>
          <cell r="C783" t="str">
            <v>6623017042</v>
          </cell>
          <cell r="D783" t="str">
            <v>ООО "ТЕХНОЛОГИЯ ХОЛОДА"</v>
          </cell>
          <cell r="E783" t="str">
            <v>ЗаК</v>
          </cell>
        </row>
        <row r="784">
          <cell r="A784">
            <v>779</v>
          </cell>
          <cell r="B784" t="str">
            <v>ТЕХНОПАРК ООО</v>
          </cell>
          <cell r="C784" t="str">
            <v>6679098212</v>
          </cell>
          <cell r="D784" t="str">
            <v>ООО "ТЕХНОПАРК"</v>
          </cell>
          <cell r="E784" t="str">
            <v>Трд</v>
          </cell>
        </row>
        <row r="785">
          <cell r="A785">
            <v>780</v>
          </cell>
          <cell r="B785" t="str">
            <v>ТЕХНОПРОМ ООО</v>
          </cell>
          <cell r="C785" t="str">
            <v>0277928053</v>
          </cell>
          <cell r="D785" t="str">
            <v>ООО "ТЕХНОПРОМ"</v>
          </cell>
          <cell r="E785" t="str">
            <v>ИП</v>
          </cell>
        </row>
        <row r="786">
          <cell r="A786">
            <v>781</v>
          </cell>
          <cell r="B786" t="str">
            <v>ТЕХНОЩИТ-СВ ООО</v>
          </cell>
          <cell r="C786" t="str">
            <v>6623134846</v>
          </cell>
          <cell r="D786" t="str">
            <v>ООО "ТЕХНОЩИТ-СВ"</v>
          </cell>
          <cell r="E786" t="str">
            <v>Физ</v>
          </cell>
        </row>
        <row r="787">
          <cell r="A787">
            <v>782</v>
          </cell>
          <cell r="B787" t="str">
            <v>ТЕХПОШИВ ООО</v>
          </cell>
          <cell r="C787" t="str">
            <v>6623136755</v>
          </cell>
          <cell r="D787" t="str">
            <v>ООО "ТЕХПОШИВ"</v>
          </cell>
          <cell r="E787" t="str">
            <v>Хол</v>
          </cell>
        </row>
        <row r="788">
          <cell r="A788">
            <v>783</v>
          </cell>
          <cell r="B788" t="str">
            <v>ТЕХПРОМ-НГС ООО</v>
          </cell>
          <cell r="C788" t="str">
            <v>6671320465</v>
          </cell>
          <cell r="D788" t="str">
            <v>ООО «ТЕХПРОМ-НГС»</v>
          </cell>
          <cell r="E788" t="str">
            <v>Мун</v>
          </cell>
        </row>
        <row r="789">
          <cell r="A789">
            <v>784</v>
          </cell>
          <cell r="B789" t="str">
            <v>Техфлот ООО</v>
          </cell>
          <cell r="C789" t="str">
            <v>9203002994</v>
          </cell>
          <cell r="D789" t="str">
            <v>ООО "Техфлот"</v>
          </cell>
          <cell r="E789" t="str">
            <v>Прч</v>
          </cell>
        </row>
        <row r="790">
          <cell r="A790">
            <v>785</v>
          </cell>
          <cell r="B790" t="str">
            <v>ТИНЬКОФФ БАНК АО</v>
          </cell>
          <cell r="C790" t="str">
            <v>7710140679</v>
          </cell>
          <cell r="D790" t="str">
            <v>АО "ТИНЬКОФФ БАНК"</v>
          </cell>
          <cell r="E790" t="str">
            <v>ЗМК</v>
          </cell>
        </row>
        <row r="791">
          <cell r="A791">
            <v>786</v>
          </cell>
          <cell r="B791" t="str">
            <v>ТИЩЕНКО ВИТАЛИЙ ВЛАДИМИРОВИЧ ИП</v>
          </cell>
          <cell r="C791" t="str">
            <v>272385270784</v>
          </cell>
          <cell r="D791" t="str">
            <v>ИП ТИЩЕНКО ВИТАЛИЙ ВЛАДИМИРОВИЧ</v>
          </cell>
          <cell r="E791" t="str">
            <v>Стр</v>
          </cell>
        </row>
        <row r="792">
          <cell r="A792">
            <v>787</v>
          </cell>
          <cell r="B792" t="str">
            <v>ТК БАТЦ ООО</v>
          </cell>
          <cell r="C792" t="str">
            <v>6673145610</v>
          </cell>
          <cell r="D792" t="str">
            <v>ООО ТК "БАТЦ"</v>
          </cell>
          <cell r="E792" t="str">
            <v>ЗаК</v>
          </cell>
        </row>
        <row r="793">
          <cell r="A793">
            <v>788</v>
          </cell>
          <cell r="B793" t="str">
            <v>ТК ЛИДЕР ООО</v>
          </cell>
          <cell r="C793" t="str">
            <v>6671405782</v>
          </cell>
          <cell r="D793" t="str">
            <v>ООО "ТК ЛИДЕР"</v>
          </cell>
          <cell r="E793" t="str">
            <v>Трд</v>
          </cell>
        </row>
        <row r="794">
          <cell r="A794">
            <v>789</v>
          </cell>
          <cell r="B794" t="str">
            <v>ТК ПАРТНЕРСТРОЙ ООО</v>
          </cell>
          <cell r="C794" t="str">
            <v>6686084316</v>
          </cell>
          <cell r="D794" t="str">
            <v>ООО "ТК ПАРТНЕРСТРОЙ"</v>
          </cell>
          <cell r="E794" t="str">
            <v>ИП</v>
          </cell>
        </row>
        <row r="795">
          <cell r="A795">
            <v>790</v>
          </cell>
          <cell r="B795" t="str">
            <v>ТК РОДОНИТ ООО</v>
          </cell>
          <cell r="C795" t="str">
            <v>6685159921</v>
          </cell>
          <cell r="D795" t="str">
            <v>ООО ТК "РОДОНИТ"</v>
          </cell>
          <cell r="E795" t="str">
            <v>Физ</v>
          </cell>
        </row>
        <row r="796">
          <cell r="A796">
            <v>791</v>
          </cell>
          <cell r="B796" t="str">
            <v>ТЛЗ ООО</v>
          </cell>
          <cell r="C796" t="str">
            <v>6154129654</v>
          </cell>
          <cell r="D796" t="str">
            <v>ООО "ТЛЗ"</v>
          </cell>
          <cell r="E796" t="str">
            <v>Хол</v>
          </cell>
        </row>
        <row r="797">
          <cell r="A797">
            <v>792</v>
          </cell>
          <cell r="B797" t="str">
            <v>ТНГ АО</v>
          </cell>
          <cell r="C797" t="str">
            <v>2352013076</v>
          </cell>
          <cell r="D797" t="str">
            <v>АО "ТНГ"</v>
          </cell>
          <cell r="E797" t="str">
            <v>Мун</v>
          </cell>
        </row>
        <row r="798">
          <cell r="A798">
            <v>793</v>
          </cell>
          <cell r="B798" t="str">
            <v>ТОПСТАНКИ ООО</v>
          </cell>
          <cell r="C798" t="str">
            <v>6659221718</v>
          </cell>
          <cell r="D798" t="str">
            <v>ООО "ТОПСТАНКИ"</v>
          </cell>
          <cell r="E798" t="str">
            <v>Прч</v>
          </cell>
        </row>
        <row r="799">
          <cell r="A799">
            <v>794</v>
          </cell>
          <cell r="B799" t="str">
            <v>ТОРГОВАЯ КОМПАНИЯ БРОЗЭКС ООО</v>
          </cell>
          <cell r="C799" t="str">
            <v>6604017625</v>
          </cell>
          <cell r="D799" t="str">
            <v>ООО "ТОРГОВАЯ КОМПАНИЯ "БРОЗЭКС"</v>
          </cell>
          <cell r="E799" t="str">
            <v>ЗМК</v>
          </cell>
        </row>
        <row r="800">
          <cell r="A800">
            <v>795</v>
          </cell>
          <cell r="B800" t="str">
            <v>Торговый Дом Завод ВЕНТИЛЯТОР ООО</v>
          </cell>
          <cell r="C800" t="str">
            <v>7811513824</v>
          </cell>
          <cell r="D800" t="str">
            <v>ООО "Торговый Дом "Завод ВЕНТИЛЯТОР"</v>
          </cell>
          <cell r="E800" t="str">
            <v>Стр</v>
          </cell>
        </row>
        <row r="801">
          <cell r="A801">
            <v>796</v>
          </cell>
          <cell r="B801" t="str">
            <v>ТОРГОВЫЙ ДОМ ЭЙ ДЖИ ООО</v>
          </cell>
          <cell r="C801" t="str">
            <v>9715383037</v>
          </cell>
          <cell r="D801" t="str">
            <v>ООО "ТОРГОВЫЙ ДОМ ЭЙ ДЖИ"</v>
          </cell>
          <cell r="E801" t="str">
            <v>ЗаК</v>
          </cell>
        </row>
        <row r="802">
          <cell r="A802">
            <v>797</v>
          </cell>
          <cell r="B802" t="str">
            <v>ТОРГСЕРВИС 66 ООО</v>
          </cell>
          <cell r="C802" t="str">
            <v>6679049818</v>
          </cell>
          <cell r="D802" t="str">
            <v>ООО "ТОРГСЕРВИС 66"</v>
          </cell>
          <cell r="E802" t="str">
            <v>Трд</v>
          </cell>
        </row>
        <row r="803">
          <cell r="A803">
            <v>798</v>
          </cell>
          <cell r="B803" t="str">
            <v>ТПД СЕВЕР ООО</v>
          </cell>
          <cell r="C803" t="str">
            <v>5032346233</v>
          </cell>
          <cell r="D803" t="str">
            <v>ООО "ТПД СЕВЕР"</v>
          </cell>
          <cell r="E803" t="str">
            <v>ИП</v>
          </cell>
        </row>
        <row r="804">
          <cell r="A804">
            <v>799</v>
          </cell>
          <cell r="B804" t="str">
            <v>ТПК ПОЛИКОМ ООО</v>
          </cell>
          <cell r="C804" t="str">
            <v>6685172520</v>
          </cell>
          <cell r="D804" t="str">
            <v>ООО "ТПК "ПОЛИКОМ"</v>
          </cell>
          <cell r="E804" t="str">
            <v>Физ</v>
          </cell>
        </row>
        <row r="805">
          <cell r="A805">
            <v>800</v>
          </cell>
          <cell r="B805" t="str">
            <v>ТПЦ ООО</v>
          </cell>
          <cell r="C805" t="str">
            <v>6623125217</v>
          </cell>
          <cell r="D805" t="str">
            <v>ООО "ТПЦ"</v>
          </cell>
          <cell r="E805" t="str">
            <v>Хол</v>
          </cell>
        </row>
        <row r="806">
          <cell r="A806">
            <v>801</v>
          </cell>
          <cell r="B806" t="str">
            <v>ТРАМПЛИН ООО</v>
          </cell>
          <cell r="C806" t="str">
            <v>6623019473</v>
          </cell>
          <cell r="D806" t="str">
            <v>ООО "ТРАМПЛИН"</v>
          </cell>
          <cell r="E806" t="str">
            <v>Мун</v>
          </cell>
        </row>
        <row r="807">
          <cell r="A807">
            <v>802</v>
          </cell>
          <cell r="B807" t="str">
            <v>ТРАСТ-Е ООО</v>
          </cell>
          <cell r="C807" t="str">
            <v>6659097362</v>
          </cell>
          <cell r="D807" t="str">
            <v>ООО "ТРАСТ-Е"</v>
          </cell>
          <cell r="E807" t="str">
            <v>Прч</v>
          </cell>
        </row>
        <row r="808">
          <cell r="A808">
            <v>803</v>
          </cell>
          <cell r="B808" t="str">
            <v>Трачук Федор Михайлович ИП</v>
          </cell>
          <cell r="C808" t="str">
            <v>662330286719</v>
          </cell>
          <cell r="D808" t="str">
            <v>ИП Трачук Федор Михайлович</v>
          </cell>
          <cell r="E808" t="str">
            <v>ЗМК</v>
          </cell>
        </row>
        <row r="809">
          <cell r="A809">
            <v>804</v>
          </cell>
          <cell r="B809" t="str">
            <v>ТРИУМФ ООО</v>
          </cell>
          <cell r="C809" t="str">
            <v>6623139555</v>
          </cell>
          <cell r="D809" t="str">
            <v>ООО "ТРИУМФ"</v>
          </cell>
          <cell r="E809" t="str">
            <v>Стр</v>
          </cell>
        </row>
        <row r="810">
          <cell r="A810">
            <v>805</v>
          </cell>
          <cell r="B810" t="str">
            <v>Трубченинов Владимир Геннадьевич</v>
          </cell>
          <cell r="C810" t="str">
            <v>744603705700</v>
          </cell>
          <cell r="D810" t="str">
            <v>ИП Трубченинов Владимир Геннадьевич</v>
          </cell>
          <cell r="E810" t="str">
            <v>ЗаК</v>
          </cell>
        </row>
        <row r="811">
          <cell r="A811">
            <v>806</v>
          </cell>
          <cell r="B811" t="str">
            <v>ТСК Альянс ООО</v>
          </cell>
          <cell r="C811" t="str">
            <v>6686055065</v>
          </cell>
          <cell r="D811" t="str">
            <v>ООО  "ТСК Альянс"</v>
          </cell>
          <cell r="E811" t="str">
            <v>Трд</v>
          </cell>
        </row>
        <row r="812">
          <cell r="A812">
            <v>807</v>
          </cell>
          <cell r="B812" t="str">
            <v>ТЦ ЭМИ ООО</v>
          </cell>
          <cell r="C812" t="str">
            <v>7725789191</v>
          </cell>
          <cell r="D812" t="str">
            <v>ООО "ТЦ ЭМИ"</v>
          </cell>
          <cell r="E812" t="str">
            <v>ИП</v>
          </cell>
        </row>
        <row r="813">
          <cell r="A813">
            <v>808</v>
          </cell>
          <cell r="B813" t="str">
            <v>ТЭОХИМ УРАЛ ООО</v>
          </cell>
          <cell r="C813" t="str">
            <v>6678004652</v>
          </cell>
          <cell r="D813" t="str">
            <v>ООО "ТЭОХИМ УРАЛ"</v>
          </cell>
          <cell r="E813" t="str">
            <v>Физ</v>
          </cell>
        </row>
        <row r="814">
          <cell r="A814">
            <v>809</v>
          </cell>
          <cell r="B814" t="str">
            <v>УБТ-СЕРВИС ООО</v>
          </cell>
          <cell r="C814" t="str">
            <v>6623070230</v>
          </cell>
          <cell r="D814" t="str">
            <v>ООО "УБТ-СЕРВИС"</v>
          </cell>
          <cell r="E814" t="str">
            <v>Хол</v>
          </cell>
        </row>
        <row r="815">
          <cell r="A815">
            <v>810</v>
          </cell>
          <cell r="B815" t="str">
            <v>УЗМО ООО</v>
          </cell>
          <cell r="C815" t="str">
            <v>6679037428</v>
          </cell>
          <cell r="D815" t="str">
            <v>ООО "УЗМО"</v>
          </cell>
          <cell r="E815" t="str">
            <v>Мун</v>
          </cell>
        </row>
        <row r="816">
          <cell r="A816">
            <v>811</v>
          </cell>
          <cell r="B816" t="str">
            <v>УЗПО ООО</v>
          </cell>
          <cell r="C816" t="str">
            <v>6670466920</v>
          </cell>
          <cell r="D816" t="str">
            <v>ООО "УЗПО"</v>
          </cell>
          <cell r="E816" t="str">
            <v>Прч</v>
          </cell>
        </row>
        <row r="817">
          <cell r="A817">
            <v>812</v>
          </cell>
          <cell r="B817" t="str">
            <v>УК ЛУЧ ООО</v>
          </cell>
          <cell r="C817" t="str">
            <v>7404067356</v>
          </cell>
          <cell r="D817" t="str">
            <v>ООО "УК ЛУЧ"</v>
          </cell>
          <cell r="E817" t="str">
            <v>ЗМК</v>
          </cell>
        </row>
        <row r="818">
          <cell r="A818">
            <v>813</v>
          </cell>
          <cell r="B818" t="str">
            <v>УКБВ ООО</v>
          </cell>
          <cell r="C818" t="str">
            <v>6623091790</v>
          </cell>
          <cell r="D818" t="str">
            <v>ООО "УКБВ"</v>
          </cell>
          <cell r="E818" t="str">
            <v>Стр</v>
          </cell>
        </row>
        <row r="819">
          <cell r="A819">
            <v>814</v>
          </cell>
          <cell r="B819" t="str">
            <v>УКБТМ АО</v>
          </cell>
          <cell r="C819" t="str">
            <v>6623049453</v>
          </cell>
          <cell r="D819" t="str">
            <v>АО "УКБТМ"</v>
          </cell>
          <cell r="E819" t="str">
            <v>ЗаК</v>
          </cell>
        </row>
        <row r="820">
          <cell r="A820">
            <v>815</v>
          </cell>
          <cell r="B820" t="str">
            <v>УКС Груп ООО</v>
          </cell>
          <cell r="C820" t="str">
            <v>6685049622</v>
          </cell>
          <cell r="D820" t="str">
            <v>ООО "УКС ГРУП"</v>
          </cell>
          <cell r="E820" t="str">
            <v>Трд</v>
          </cell>
        </row>
        <row r="821">
          <cell r="A821">
            <v>816</v>
          </cell>
          <cell r="B821" t="str">
            <v>УММ 2 АО</v>
          </cell>
          <cell r="C821" t="str">
            <v>6661001614</v>
          </cell>
          <cell r="D821" t="str">
            <v>АО "УММ 2"</v>
          </cell>
          <cell r="E821" t="str">
            <v>ИП</v>
          </cell>
        </row>
        <row r="822">
          <cell r="A822">
            <v>817</v>
          </cell>
          <cell r="B822" t="str">
            <v>УМНЫЙ СЕРВИС ООО</v>
          </cell>
          <cell r="C822" t="str">
            <v>7714922363</v>
          </cell>
          <cell r="D822" t="str">
            <v>ООО "УМНЫЙ СЕРВИС"</v>
          </cell>
          <cell r="E822" t="str">
            <v>Физ</v>
          </cell>
        </row>
        <row r="823">
          <cell r="A823">
            <v>818</v>
          </cell>
          <cell r="B823" t="str">
            <v>УНИВЕРСАЛ ООО</v>
          </cell>
          <cell r="C823" t="str">
            <v>5027037448</v>
          </cell>
          <cell r="D823" t="str">
            <v>ООО "УНИВЕРСАЛ"</v>
          </cell>
          <cell r="E823" t="str">
            <v>Хол</v>
          </cell>
        </row>
        <row r="824">
          <cell r="A824">
            <v>819</v>
          </cell>
          <cell r="B824" t="str">
            <v>УНИКОН-УРАЛ ИНЖИНИРИНГ ООО</v>
          </cell>
          <cell r="C824" t="str">
            <v>7448138371</v>
          </cell>
          <cell r="D824" t="str">
            <v>ООО "УНИКОН-УРАЛ ИНЖИНИРИНГ"</v>
          </cell>
          <cell r="E824" t="str">
            <v>Мун</v>
          </cell>
        </row>
        <row r="825">
          <cell r="A825">
            <v>820</v>
          </cell>
          <cell r="B825" t="str">
            <v>УНТЦ-ЭТ ООО</v>
          </cell>
          <cell r="C825" t="str">
            <v>6664009435</v>
          </cell>
          <cell r="D825" t="str">
            <v>ООО " УНТЦ-ЭТ"</v>
          </cell>
          <cell r="E825" t="str">
            <v>Прч</v>
          </cell>
        </row>
        <row r="826">
          <cell r="A826">
            <v>821</v>
          </cell>
          <cell r="B826" t="str">
            <v>УПРАВЛЕНИЕ ПО ЭКСПЛУАТАЦИИ ЗДАНИЙ ВЫСШИХ ОРГАНОВ ВЛАСТИ ФГБУ</v>
          </cell>
          <cell r="C826" t="str">
            <v>7710036332</v>
          </cell>
          <cell r="D826" t="str">
            <v>ФГБУ "УПРАВ. ПО ЭКСПЛ. ЗДАНИЙ ВЫСШИХ ОРГАНОВ ВЛАСТИ"</v>
          </cell>
          <cell r="E826" t="str">
            <v>ЗМК</v>
          </cell>
        </row>
        <row r="827">
          <cell r="A827">
            <v>822</v>
          </cell>
          <cell r="B827" t="str">
            <v>УРАЛ-РЕСУРС ООО ТК</v>
          </cell>
          <cell r="C827" t="str">
            <v>7451245119</v>
          </cell>
          <cell r="D827" t="str">
            <v>ООО ТК "УРАЛ-РЕСУРС"</v>
          </cell>
          <cell r="E827" t="str">
            <v>Стр</v>
          </cell>
        </row>
        <row r="828">
          <cell r="A828">
            <v>823</v>
          </cell>
          <cell r="B828" t="str">
            <v>УРАЛ-ЭНЕРГО ООО</v>
          </cell>
          <cell r="C828" t="str">
            <v>6658393986</v>
          </cell>
          <cell r="D828" t="str">
            <v>ООО "УРАЛ-ЭНЕРГО"</v>
          </cell>
          <cell r="E828" t="str">
            <v>ЗаК</v>
          </cell>
        </row>
        <row r="829">
          <cell r="A829">
            <v>824</v>
          </cell>
          <cell r="B829" t="str">
            <v>Уралгипрорезинотехника ООО</v>
          </cell>
          <cell r="C829" t="str">
            <v>6674206150</v>
          </cell>
          <cell r="D829" t="str">
            <v>ООО "Уралгипрорезинотехника"</v>
          </cell>
          <cell r="E829" t="str">
            <v>Трд</v>
          </cell>
        </row>
        <row r="830">
          <cell r="A830">
            <v>825</v>
          </cell>
          <cell r="B830" t="str">
            <v>УРАЛМЕТХОЛДИНГ ООО ПП</v>
          </cell>
          <cell r="C830" t="str">
            <v>7460022197</v>
          </cell>
          <cell r="D830" t="str">
            <v>ООО ПП "УРАЛМЕТХОЛДИНГ"</v>
          </cell>
          <cell r="E830" t="str">
            <v>ИП</v>
          </cell>
        </row>
        <row r="831">
          <cell r="A831">
            <v>826</v>
          </cell>
          <cell r="B831" t="str">
            <v>УРАЛОПТТОРГ ООО</v>
          </cell>
          <cell r="C831" t="str">
            <v>6623051332</v>
          </cell>
          <cell r="D831" t="str">
            <v>ООО  "УРАЛОПТТОРГ"</v>
          </cell>
          <cell r="E831" t="str">
            <v>Физ</v>
          </cell>
        </row>
        <row r="832">
          <cell r="A832">
            <v>827</v>
          </cell>
          <cell r="B832" t="str">
            <v>УРАЛПРОММАШ ООО</v>
          </cell>
          <cell r="C832" t="str">
            <v>6623119936</v>
          </cell>
          <cell r="D832" t="str">
            <v>ООО "УРАЛПРОММАШ"</v>
          </cell>
          <cell r="E832" t="str">
            <v>Хол</v>
          </cell>
        </row>
        <row r="833">
          <cell r="A833">
            <v>828</v>
          </cell>
          <cell r="B833" t="str">
            <v>УРАЛСВАРКОМ ООО</v>
          </cell>
          <cell r="C833" t="str">
            <v>6671443065</v>
          </cell>
          <cell r="D833" t="str">
            <v>ООО "УРАЛСВАРКОМ"</v>
          </cell>
          <cell r="E833" t="str">
            <v>Мун</v>
          </cell>
        </row>
        <row r="834">
          <cell r="A834">
            <v>829</v>
          </cell>
          <cell r="B834" t="str">
            <v>УРАЛСПЕЦСНАБ ООО</v>
          </cell>
          <cell r="C834" t="str">
            <v>6623077242</v>
          </cell>
          <cell r="D834" t="str">
            <v>ООО "УРАЛСПЕЦСНАБ"</v>
          </cell>
          <cell r="E834" t="str">
            <v>Прч</v>
          </cell>
        </row>
        <row r="835">
          <cell r="A835">
            <v>830</v>
          </cell>
          <cell r="B835" t="str">
            <v>УРАЛСПЕЦТРАНС ООО</v>
          </cell>
          <cell r="C835" t="str">
            <v>6623091409</v>
          </cell>
          <cell r="D835" t="str">
            <v>ООО "УРАЛСПЕЦТРАНС"</v>
          </cell>
          <cell r="E835" t="str">
            <v>ЗМК</v>
          </cell>
        </row>
        <row r="836">
          <cell r="A836">
            <v>831</v>
          </cell>
          <cell r="B836" t="str">
            <v>Уралспецэнергоремонт-Инжиниринг ООО</v>
          </cell>
          <cell r="C836" t="str">
            <v>6686097080</v>
          </cell>
          <cell r="D836" t="str">
            <v>ООО "Уралспецэнергоремонт-Инжиниринг"</v>
          </cell>
          <cell r="E836" t="str">
            <v>Стр</v>
          </cell>
        </row>
        <row r="837">
          <cell r="A837">
            <v>832</v>
          </cell>
          <cell r="B837" t="str">
            <v>УРАЛСТРОП ООО</v>
          </cell>
          <cell r="C837" t="str">
            <v>6673129707</v>
          </cell>
          <cell r="D837" t="str">
            <v>ООО "УРАЛСТРОП"</v>
          </cell>
        </row>
        <row r="838">
          <cell r="A838">
            <v>833</v>
          </cell>
          <cell r="B838" t="str">
            <v>УРАЛТРОС ООО</v>
          </cell>
          <cell r="C838" t="str">
            <v>6623088935</v>
          </cell>
          <cell r="D838" t="str">
            <v>ООО "УРАЛТРОС"</v>
          </cell>
        </row>
        <row r="839">
          <cell r="A839">
            <v>834</v>
          </cell>
          <cell r="B839" t="str">
            <v>УРАЛЬСКАЯ КОМПАНИЯ ТЕПЛОСТРОЙ ООО</v>
          </cell>
          <cell r="C839" t="str">
            <v>6685031047</v>
          </cell>
          <cell r="D839" t="str">
            <v>ООО "УРАЛЬСКАЯ КОМПАНИЯ ТЕПЛОСТРОЙ"</v>
          </cell>
        </row>
        <row r="840">
          <cell r="A840">
            <v>835</v>
          </cell>
          <cell r="B840" t="str">
            <v>Уральская Подшипниковая Компания ООО</v>
          </cell>
          <cell r="C840" t="str">
            <v>6686050525</v>
          </cell>
          <cell r="D840" t="str">
            <v>ООО "Уральская  Подшипниковая Компания"</v>
          </cell>
          <cell r="E840" t="str">
            <v>ИП</v>
          </cell>
        </row>
        <row r="841">
          <cell r="A841">
            <v>836</v>
          </cell>
          <cell r="B841" t="str">
            <v>УРАЛЬСКИЙ ДОМ ООО</v>
          </cell>
          <cell r="C841" t="str">
            <v>6658402905</v>
          </cell>
          <cell r="D841" t="str">
            <v>ООО "УРАЛЬСКИЙ ДОМ"</v>
          </cell>
        </row>
        <row r="842">
          <cell r="A842">
            <v>837</v>
          </cell>
          <cell r="B842" t="str">
            <v>УРАЛЬСКИЙ ЗАВОД ПЛАСТИФИКАТОРОВ ООО</v>
          </cell>
          <cell r="C842" t="str">
            <v>6623039575</v>
          </cell>
          <cell r="D842" t="str">
            <v>ООО "УРАЛЬСКИЙ ЗАВОД ПЛАСТИФИКАТОРОВ"</v>
          </cell>
        </row>
        <row r="843">
          <cell r="A843">
            <v>838</v>
          </cell>
          <cell r="B843" t="str">
            <v>УРЗПМ ООО</v>
          </cell>
          <cell r="C843" t="str">
            <v>6686125280</v>
          </cell>
          <cell r="D843" t="str">
            <v>ООО «УРЗПМ»</v>
          </cell>
        </row>
        <row r="844">
          <cell r="A844">
            <v>839</v>
          </cell>
          <cell r="B844" t="str">
            <v>УСК ООО</v>
          </cell>
          <cell r="C844" t="str">
            <v>6684035271</v>
          </cell>
          <cell r="D844" t="str">
            <v>ООО "УСК"</v>
          </cell>
        </row>
        <row r="845">
          <cell r="A845">
            <v>840</v>
          </cell>
          <cell r="B845" t="str">
            <v>Уткин Александр Викторович</v>
          </cell>
          <cell r="C845" t="str">
            <v>666900074642</v>
          </cell>
          <cell r="D845" t="str">
            <v>Уткин Александр Викторович</v>
          </cell>
        </row>
        <row r="846">
          <cell r="A846">
            <v>841</v>
          </cell>
          <cell r="B846" t="str">
            <v>УФК по Свердлов.области (ОПФР по Сверд.обл)</v>
          </cell>
          <cell r="C846" t="str">
            <v>6661009187</v>
          </cell>
          <cell r="D846" t="str">
            <v>УФК  по Свердлов.области (ОПФР по Сверд.обл)</v>
          </cell>
        </row>
        <row r="847">
          <cell r="A847">
            <v>842</v>
          </cell>
          <cell r="B847" t="str">
            <v>УХП - ХА ООО</v>
          </cell>
          <cell r="C847" t="str">
            <v>6623090557</v>
          </cell>
          <cell r="D847" t="str">
            <v>ООО "УХП - ХА"</v>
          </cell>
        </row>
        <row r="848">
          <cell r="A848">
            <v>843</v>
          </cell>
          <cell r="B848" t="str">
            <v>УЦМ ООО</v>
          </cell>
          <cell r="C848" t="str">
            <v>6686048212</v>
          </cell>
          <cell r="D848" t="str">
            <v>ООО "УЦМ"</v>
          </cell>
        </row>
        <row r="849">
          <cell r="A849">
            <v>844</v>
          </cell>
          <cell r="B849" t="str">
            <v>УЭТМ-МОНТАЖ ООО</v>
          </cell>
          <cell r="C849" t="str">
            <v>6663062122</v>
          </cell>
          <cell r="D849" t="str">
            <v>ООО "УЭТМ-МОНТАЖ"</v>
          </cell>
        </row>
        <row r="850">
          <cell r="A850">
            <v>845</v>
          </cell>
          <cell r="B850" t="str">
            <v>Ф-л Банка ГПБ (АО) "Уральский"</v>
          </cell>
          <cell r="C850" t="str">
            <v>7744001497</v>
          </cell>
          <cell r="D850" t="str">
            <v>Ф-л Банка ГПБ (АО) "Уральский"</v>
          </cell>
        </row>
        <row r="851">
          <cell r="A851">
            <v>846</v>
          </cell>
          <cell r="B851" t="str">
            <v>Ф-л СЕВЕРНАЯ СТОЛИЦА АО РАЙФФАЙЗЕНБАНК</v>
          </cell>
          <cell r="C851" t="str">
            <v>7744000302</v>
          </cell>
          <cell r="D851" t="str">
            <v>Ф-л"СЕВЕРНАЯ СТОЛИЦА" АО "РАЙФФАЙЗЕНБАНК"</v>
          </cell>
        </row>
        <row r="852">
          <cell r="A852">
            <v>847</v>
          </cell>
          <cell r="B852" t="str">
            <v>ФАНТОМ ООО</v>
          </cell>
          <cell r="C852" t="str">
            <v>6678124371</v>
          </cell>
          <cell r="D852" t="str">
            <v>ООО "ФАНТОМ"</v>
          </cell>
        </row>
        <row r="853">
          <cell r="A853">
            <v>848</v>
          </cell>
          <cell r="B853" t="str">
            <v>ФАУ СИБИРСКИЙ НАУЧНО-ИССЛЕДОВАТЕЛЬСКИЙ ИНСТИТУТ АВИАЦИИ ИМ. С.А. ЧАПЛЫГИНА Р/С 40503810523000000003</v>
          </cell>
          <cell r="C853" t="str">
            <v>5405071094</v>
          </cell>
          <cell r="D853" t="str">
            <v xml:space="preserve">ФАУ "СИБИРСКИЙ НИИ им Чаплыгина </v>
          </cell>
        </row>
        <row r="854">
          <cell r="A854">
            <v>849</v>
          </cell>
          <cell r="B854" t="str">
            <v>ФЕДЕРАЛЬНОЕ ГОСУДАРСТВЕННОЕ УНИТАРНОЕ ПРЕДПРИЯТИЕ "ЦЕНТРАЛЬНЫЙ ОРДЕНА ТРУДОВОГО КРАСНОГО ЗНАМЕНИ НАУ</v>
          </cell>
          <cell r="C854" t="str">
            <v>7711000924</v>
          </cell>
          <cell r="D854" t="str">
            <v>ФГУП "  "НАМИ"</v>
          </cell>
        </row>
        <row r="855">
          <cell r="A855">
            <v>850</v>
          </cell>
          <cell r="B855" t="str">
            <v>ФЕНИКС ГРУПП ООО</v>
          </cell>
          <cell r="C855" t="str">
            <v>7806568401</v>
          </cell>
          <cell r="D855" t="str">
            <v>ООО "ФЕНИКС ГРУПП"</v>
          </cell>
        </row>
        <row r="856">
          <cell r="A856">
            <v>851</v>
          </cell>
          <cell r="B856" t="str">
            <v>ФЕОДАЛ ООО</v>
          </cell>
          <cell r="C856" t="str">
            <v>6678081270</v>
          </cell>
          <cell r="D856" t="str">
            <v>ООО "ФЕОДАЛ"</v>
          </cell>
        </row>
        <row r="857">
          <cell r="A857">
            <v>852</v>
          </cell>
          <cell r="B857" t="str">
            <v>ФЕРУС НОВОСИБИРСК ООО</v>
          </cell>
          <cell r="C857" t="str">
            <v>5406812309</v>
          </cell>
          <cell r="D857" t="str">
            <v>ООО "ФЕРУС НОВОСИБИРСК"</v>
          </cell>
        </row>
        <row r="858">
          <cell r="A858">
            <v>853</v>
          </cell>
          <cell r="B858" t="str">
            <v>ФИКС ГРУПП ООО</v>
          </cell>
          <cell r="C858" t="str">
            <v>7714451322</v>
          </cell>
          <cell r="D858" t="str">
            <v>ООО "ФИКС ГРУПП"</v>
          </cell>
        </row>
        <row r="859">
          <cell r="A859">
            <v>854</v>
          </cell>
          <cell r="B859" t="str">
            <v>ФИТО ООО НПФ</v>
          </cell>
          <cell r="C859" t="str">
            <v>5003014378</v>
          </cell>
          <cell r="D859" t="str">
            <v>ООО НПФ «ФИТО»</v>
          </cell>
        </row>
        <row r="860">
          <cell r="A860">
            <v>855</v>
          </cell>
          <cell r="B860" t="str">
            <v>ФЛЭШ ЭЛЕКТРОНИКС ООО</v>
          </cell>
          <cell r="C860" t="str">
            <v>7716007867</v>
          </cell>
          <cell r="D860" t="str">
            <v>ООО "ФЛЭШ ЭЛЕКТРОНИКС"</v>
          </cell>
        </row>
        <row r="861">
          <cell r="A861">
            <v>856</v>
          </cell>
          <cell r="B861" t="str">
            <v>ФОНД СОФПП (МКК)</v>
          </cell>
          <cell r="C861" t="str">
            <v>6671118019</v>
          </cell>
          <cell r="D861" t="str">
            <v>ФОНД СОФПП (МКК)</v>
          </cell>
        </row>
        <row r="862">
          <cell r="A862">
            <v>857</v>
          </cell>
          <cell r="B862" t="str">
            <v>ФОРМАТЕК ООО</v>
          </cell>
          <cell r="C862" t="str">
            <v>6606034249</v>
          </cell>
          <cell r="D862" t="str">
            <v>ООО "ФОРМАТЕК"</v>
          </cell>
        </row>
        <row r="863">
          <cell r="A863">
            <v>858</v>
          </cell>
          <cell r="B863" t="str">
            <v>ФОРТЭКС ООО</v>
          </cell>
          <cell r="C863" t="str">
            <v>7702517716</v>
          </cell>
          <cell r="D863" t="str">
            <v>ООО "ФОРТЭКС"</v>
          </cell>
        </row>
        <row r="864">
          <cell r="A864">
            <v>859</v>
          </cell>
          <cell r="B864" t="str">
            <v>ФОТЕК ООО</v>
          </cell>
          <cell r="C864" t="str">
            <v>6660014314</v>
          </cell>
          <cell r="D864" t="str">
            <v>ООО "ФОТЕК"</v>
          </cell>
        </row>
        <row r="865">
          <cell r="A865">
            <v>860</v>
          </cell>
          <cell r="B865" t="str">
            <v>Харитонов Евгений Валентинович</v>
          </cell>
          <cell r="C865" t="str">
            <v>212304294870</v>
          </cell>
          <cell r="D865" t="str">
            <v>ИП Харитонов Евгений Валентинович</v>
          </cell>
        </row>
        <row r="866">
          <cell r="A866">
            <v>861</v>
          </cell>
          <cell r="B866" t="str">
            <v>Хвостик Алексей Алексеевич</v>
          </cell>
          <cell r="C866" t="str">
            <v>662304644615</v>
          </cell>
          <cell r="D866" t="str">
            <v>ИП Хвостик Алексей Алексеевич</v>
          </cell>
        </row>
        <row r="867">
          <cell r="A867">
            <v>862</v>
          </cell>
          <cell r="B867" t="str">
            <v>ХЗ ПЛАНТА АО</v>
          </cell>
          <cell r="C867" t="str">
            <v>6623083253</v>
          </cell>
          <cell r="D867" t="str">
            <v>АО "ХЗ "ПЛАНТА"</v>
          </cell>
        </row>
        <row r="868">
          <cell r="A868">
            <v>863</v>
          </cell>
          <cell r="B868" t="str">
            <v>ХИМВОДА ООО</v>
          </cell>
          <cell r="C868" t="str">
            <v>6671408705</v>
          </cell>
          <cell r="D868" t="str">
            <v>ООО "ХИМВОДА"</v>
          </cell>
        </row>
        <row r="869">
          <cell r="A869">
            <v>864</v>
          </cell>
          <cell r="B869" t="str">
            <v>ХИМСТАЛЬ ООО</v>
          </cell>
          <cell r="C869" t="str">
            <v>2631039042</v>
          </cell>
          <cell r="D869" t="str">
            <v>ООО "ХИМСТАЛЬ"</v>
          </cell>
        </row>
        <row r="870">
          <cell r="A870">
            <v>865</v>
          </cell>
          <cell r="B870" t="str">
            <v>ХИМСТАЛЬКОН-ИНЖИНИРИНГ ООО</v>
          </cell>
          <cell r="C870" t="str">
            <v>6454099048</v>
          </cell>
          <cell r="D870" t="str">
            <v>ООО "ХИМСТАЛЬКОН-ИНЖИНИРИНГ"</v>
          </cell>
        </row>
        <row r="871">
          <cell r="A871">
            <v>866</v>
          </cell>
          <cell r="B871" t="str">
            <v>Хорошилов Данил Евгеньевич</v>
          </cell>
          <cell r="C871" t="str">
            <v>666900419167</v>
          </cell>
          <cell r="D871" t="str">
            <v>ИП Хорошилов Данил Евгеньевич</v>
          </cell>
        </row>
        <row r="872">
          <cell r="A872">
            <v>867</v>
          </cell>
          <cell r="B872" t="str">
            <v>ХЭДХАНТЕР ООО</v>
          </cell>
          <cell r="C872" t="str">
            <v>7718620740</v>
          </cell>
          <cell r="D872" t="str">
            <v>ООО "ХЭДХАНТЕР"</v>
          </cell>
        </row>
        <row r="873">
          <cell r="A873">
            <v>868</v>
          </cell>
          <cell r="B873" t="str">
            <v>Цайтлер Елена Владимировна</v>
          </cell>
          <cell r="C873" t="str">
            <v>662318344361</v>
          </cell>
          <cell r="D873" t="str">
            <v>ИП Цайтлер Елена Владимировна</v>
          </cell>
        </row>
        <row r="874">
          <cell r="A874">
            <v>869</v>
          </cell>
          <cell r="B874" t="str">
            <v>ЦНТО КСИ ООО</v>
          </cell>
          <cell r="C874" t="str">
            <v>7453314713</v>
          </cell>
          <cell r="D874" t="str">
            <v>ООО "ЦНТО "КСИ"</v>
          </cell>
        </row>
        <row r="875">
          <cell r="A875">
            <v>870</v>
          </cell>
          <cell r="B875" t="str">
            <v>ЦРЭ АО</v>
          </cell>
          <cell r="C875" t="str">
            <v>5034031535</v>
          </cell>
          <cell r="D875" t="str">
            <v>АО "ЦРЭ"</v>
          </cell>
        </row>
        <row r="876">
          <cell r="A876">
            <v>871</v>
          </cell>
          <cell r="B876" t="str">
            <v>ЦСК ООО</v>
          </cell>
          <cell r="C876" t="str">
            <v>6686126358</v>
          </cell>
          <cell r="D876" t="str">
            <v>ООО "ЦСК"</v>
          </cell>
        </row>
        <row r="877">
          <cell r="A877">
            <v>872</v>
          </cell>
          <cell r="B877" t="str">
            <v>ЦСК СПБ ООО</v>
          </cell>
          <cell r="C877" t="str">
            <v>7806554208</v>
          </cell>
          <cell r="D877" t="str">
            <v>ООО "ЦСК СПБ"</v>
          </cell>
        </row>
        <row r="878">
          <cell r="A878">
            <v>873</v>
          </cell>
          <cell r="B878" t="str">
            <v>ЦФК АО</v>
          </cell>
          <cell r="C878" t="str">
            <v>5906152876</v>
          </cell>
          <cell r="D878" t="str">
            <v>АО "ЦФК"</v>
          </cell>
        </row>
        <row r="879">
          <cell r="A879">
            <v>874</v>
          </cell>
          <cell r="B879" t="str">
            <v>ЦЭНКИ АО</v>
          </cell>
          <cell r="C879" t="str">
            <v>9702013720</v>
          </cell>
          <cell r="D879" t="str">
            <v>АО "ЦЭНКИ"</v>
          </cell>
        </row>
        <row r="880">
          <cell r="A880">
            <v>875</v>
          </cell>
          <cell r="B880" t="str">
            <v>Чаванин Сергей Владимирович</v>
          </cell>
          <cell r="C880" t="str">
            <v>665910666847</v>
          </cell>
          <cell r="D880" t="str">
            <v>Чаванин Сергей Владимирович</v>
          </cell>
        </row>
        <row r="881">
          <cell r="A881">
            <v>876</v>
          </cell>
          <cell r="B881" t="str">
            <v>Чебану Денис Петрович</v>
          </cell>
          <cell r="C881" t="str">
            <v>662335126998</v>
          </cell>
          <cell r="D881" t="str">
            <v>ИП Чебану Денис Петрович</v>
          </cell>
        </row>
        <row r="882">
          <cell r="A882">
            <v>877</v>
          </cell>
          <cell r="B882" t="str">
            <v>Чернов Иван Викторович</v>
          </cell>
          <cell r="C882" t="str">
            <v>660205761900</v>
          </cell>
          <cell r="D882" t="str">
            <v>ИП Чернов Иван Викторович</v>
          </cell>
        </row>
        <row r="883">
          <cell r="A883">
            <v>878</v>
          </cell>
          <cell r="B883" t="str">
            <v>ЧЗМК АО</v>
          </cell>
          <cell r="C883" t="str">
            <v>7449010952</v>
          </cell>
          <cell r="D883" t="str">
            <v>АО "ЧЗМК"</v>
          </cell>
        </row>
        <row r="884">
          <cell r="A884">
            <v>879</v>
          </cell>
          <cell r="B884" t="str">
            <v>ЧИП И ДИП ЗАО</v>
          </cell>
          <cell r="C884" t="str">
            <v>7729108750</v>
          </cell>
          <cell r="D884" t="str">
            <v>ЗАО "ЧИП И ДИП"</v>
          </cell>
          <cell r="E884" t="str">
            <v>ИП</v>
          </cell>
        </row>
        <row r="885">
          <cell r="A885">
            <v>880</v>
          </cell>
          <cell r="B885" t="str">
            <v>ЧМЗ-НТ ООО</v>
          </cell>
          <cell r="C885" t="str">
            <v>6623099447</v>
          </cell>
          <cell r="D885" t="str">
            <v>ООО "ЧМЗ-НТ"</v>
          </cell>
        </row>
        <row r="886">
          <cell r="A886">
            <v>881</v>
          </cell>
          <cell r="B886" t="str">
            <v>Чувашев Сергей Геннадьевич</v>
          </cell>
          <cell r="C886" t="str">
            <v>666800279766</v>
          </cell>
          <cell r="D886" t="str">
            <v>ИП Чувашев Сергей Геннадьевич</v>
          </cell>
        </row>
        <row r="887">
          <cell r="A887">
            <v>882</v>
          </cell>
          <cell r="B887" t="str">
            <v>Шариков Иван Андреевич</v>
          </cell>
          <cell r="C887" t="str">
            <v>662336367040</v>
          </cell>
          <cell r="D887" t="str">
            <v>ИП Шариков Иван Андреевич</v>
          </cell>
        </row>
        <row r="888">
          <cell r="A888">
            <v>883</v>
          </cell>
          <cell r="B888" t="str">
            <v>Швецова Лариса Евгеньевна</v>
          </cell>
          <cell r="C888" t="str">
            <v>236104528954</v>
          </cell>
          <cell r="D888" t="str">
            <v>ИП Швецова Лариса Евгеньевна</v>
          </cell>
        </row>
        <row r="889">
          <cell r="A889">
            <v>884</v>
          </cell>
          <cell r="B889" t="str">
            <v>Шелудяков Владимир Борисович</v>
          </cell>
          <cell r="C889" t="str">
            <v>666800183790</v>
          </cell>
          <cell r="D889" t="str">
            <v>ИП Шелудяков Владимир Борисович</v>
          </cell>
        </row>
        <row r="890">
          <cell r="A890">
            <v>885</v>
          </cell>
          <cell r="B890" t="str">
            <v>Шихов Вячеслав Тимофеевич ИП</v>
          </cell>
          <cell r="C890" t="str">
            <v>666900110442</v>
          </cell>
          <cell r="D890" t="str">
            <v>ИП Шихов  Вячеслав Тимофеевич</v>
          </cell>
          <cell r="E890" t="str">
            <v>ИП</v>
          </cell>
        </row>
        <row r="891">
          <cell r="A891">
            <v>886</v>
          </cell>
          <cell r="B891" t="str">
            <v>ЭЙРБУРГ АО</v>
          </cell>
          <cell r="C891" t="str">
            <v>6671172432</v>
          </cell>
          <cell r="D891" t="str">
            <v>АО "ЭЙРБУРГ"</v>
          </cell>
        </row>
        <row r="892">
          <cell r="A892">
            <v>887</v>
          </cell>
          <cell r="B892" t="str">
            <v>ЭКВИТИПЛЮС АО</v>
          </cell>
          <cell r="C892" t="str">
            <v>7714470572</v>
          </cell>
          <cell r="D892" t="str">
            <v>АО "ЭКВИТИПЛЮС"</v>
          </cell>
        </row>
        <row r="893">
          <cell r="A893">
            <v>888</v>
          </cell>
          <cell r="B893" t="str">
            <v>ЭКС ЛЕГЕ ООО</v>
          </cell>
          <cell r="C893" t="str">
            <v>6623089008</v>
          </cell>
          <cell r="D893" t="str">
            <v>ОБЩЕСТВО С ОГРАНИЧЕННОЙ  ОТВЕТСТВЕННОСТЬЮ "ЭКС ЛЕГЕ</v>
          </cell>
        </row>
        <row r="894">
          <cell r="A894">
            <v>889</v>
          </cell>
          <cell r="B894" t="str">
            <v>ЭЛЕБОКС ООО</v>
          </cell>
          <cell r="C894" t="str">
            <v>6679110325</v>
          </cell>
          <cell r="D894" t="str">
            <v>ООО "ЭЛЕБОКС"</v>
          </cell>
        </row>
        <row r="895">
          <cell r="A895">
            <v>890</v>
          </cell>
          <cell r="B895" t="str">
            <v>ЭЛЕКТРО МИР ООО</v>
          </cell>
          <cell r="C895" t="str">
            <v>6623099013</v>
          </cell>
          <cell r="D895" t="str">
            <v>ООО "ЭЛЕКТРО МИР"</v>
          </cell>
        </row>
        <row r="896">
          <cell r="A896">
            <v>891</v>
          </cell>
          <cell r="B896" t="str">
            <v>ЭЛЕКТРОРЕМОНТНАЯ КОМПАНИЯ ООО</v>
          </cell>
          <cell r="C896" t="str">
            <v>6672177271</v>
          </cell>
          <cell r="D896" t="str">
            <v>ООО "ЭЛЕКТРОРЕМОНТНАЯ КОМПАНИЯ"</v>
          </cell>
        </row>
        <row r="897">
          <cell r="A897">
            <v>892</v>
          </cell>
          <cell r="B897" t="str">
            <v>ЭЛЕКТРОСПБ ООО</v>
          </cell>
          <cell r="C897" t="str">
            <v>7813286486</v>
          </cell>
          <cell r="D897" t="str">
            <v>ООО "ЭЛЕКТРОСПБ"</v>
          </cell>
        </row>
        <row r="898">
          <cell r="A898">
            <v>893</v>
          </cell>
          <cell r="B898" t="str">
            <v>ЭЛИГ ООО ПКФ</v>
          </cell>
          <cell r="C898" t="str">
            <v>6686055178</v>
          </cell>
          <cell r="D898" t="str">
            <v>ООО ПКФ "ЭЛИГ"</v>
          </cell>
        </row>
        <row r="899">
          <cell r="A899">
            <v>894</v>
          </cell>
          <cell r="B899" t="str">
            <v>ЭЛКОМ ООО</v>
          </cell>
          <cell r="C899" t="str">
            <v>0276157337</v>
          </cell>
          <cell r="D899" t="str">
            <v>ООО "ЭЛКОМ"</v>
          </cell>
        </row>
        <row r="900">
          <cell r="A900">
            <v>895</v>
          </cell>
          <cell r="B900" t="str">
            <v>ЭЛМЕТРО-ИНЖИНИРИНГ ООО</v>
          </cell>
          <cell r="C900" t="str">
            <v>7448109853</v>
          </cell>
          <cell r="D900" t="str">
            <v>ООО "ЭЛМЕТРО-ИНЖИНИРИНГ"</v>
          </cell>
        </row>
        <row r="901">
          <cell r="A901">
            <v>896</v>
          </cell>
          <cell r="B901" t="str">
            <v>ЭЛЬГА-СТРОЙ ООО</v>
          </cell>
          <cell r="C901" t="str">
            <v>9703039590</v>
          </cell>
          <cell r="D901" t="str">
            <v>ООО "ЭЛЬГА-СТРОЙ"</v>
          </cell>
        </row>
        <row r="902">
          <cell r="A902">
            <v>897</v>
          </cell>
          <cell r="B902" t="str">
            <v>ЭЛЬПАК ООО</v>
          </cell>
          <cell r="C902" t="str">
            <v>6623121950</v>
          </cell>
          <cell r="D902" t="str">
            <v>ООО "ЭЛЬПАК"</v>
          </cell>
        </row>
        <row r="903">
          <cell r="A903">
            <v>898</v>
          </cell>
          <cell r="B903" t="str">
            <v>ЭНЕРГОКОМПЛЕКТ ООО</v>
          </cell>
          <cell r="C903" t="str">
            <v>3665807456</v>
          </cell>
          <cell r="D903" t="str">
            <v>ООО "ЭНЕРГОКОМПЛЕКТ"</v>
          </cell>
        </row>
        <row r="904">
          <cell r="A904">
            <v>899</v>
          </cell>
          <cell r="B904" t="str">
            <v>ЭНЕРГОМАШ СИНТУР-НТ ООО ЗАВОД</v>
          </cell>
          <cell r="C904" t="str">
            <v>6623036091</v>
          </cell>
          <cell r="D904" t="str">
            <v>ООО ЗАВОД "ЭНЕРГОМАШ СИНТУР-НТ"</v>
          </cell>
        </row>
        <row r="905">
          <cell r="A905">
            <v>900</v>
          </cell>
          <cell r="B905" t="str">
            <v>ЭНЕРТЕК АО</v>
          </cell>
          <cell r="C905" t="str">
            <v>7813359617</v>
          </cell>
          <cell r="D905" t="str">
            <v>АО "ЭНЕРТЕК"</v>
          </cell>
        </row>
        <row r="906">
          <cell r="A906">
            <v>901</v>
          </cell>
          <cell r="B906" t="str">
            <v>ЭНИ МОТОРС ООО</v>
          </cell>
          <cell r="C906" t="str">
            <v>6658216708</v>
          </cell>
          <cell r="D906" t="str">
            <v>ООО "ЭНИ МОТОРС"</v>
          </cell>
        </row>
        <row r="907">
          <cell r="A907">
            <v>902</v>
          </cell>
          <cell r="B907" t="str">
            <v>Энтузиаст-С ООО</v>
          </cell>
          <cell r="C907" t="str">
            <v>6319060894</v>
          </cell>
          <cell r="D907" t="str">
            <v>ООО "Энтузиаст-С"</v>
          </cell>
        </row>
        <row r="908">
          <cell r="A908">
            <v>903</v>
          </cell>
          <cell r="B908" t="str">
            <v>ЭРИДАН АО</v>
          </cell>
          <cell r="C908" t="str">
            <v>6604007264</v>
          </cell>
          <cell r="D908" t="str">
            <v>АО "ЭРИДАН"</v>
          </cell>
        </row>
        <row r="909">
          <cell r="A909">
            <v>904</v>
          </cell>
          <cell r="B909" t="str">
            <v>ЭРМА ООО</v>
          </cell>
          <cell r="C909" t="str">
            <v>7814587831</v>
          </cell>
          <cell r="D909" t="str">
            <v>ООО "ЭРМА"</v>
          </cell>
        </row>
        <row r="910">
          <cell r="A910">
            <v>905</v>
          </cell>
          <cell r="B910" t="str">
            <v>ЭТС ИНЖИНИРИНГ ООО</v>
          </cell>
          <cell r="C910" t="str">
            <v>6679070697</v>
          </cell>
          <cell r="D910" t="str">
            <v>ООО  "ЭТС ИНЖИНИРИНГ"</v>
          </cell>
        </row>
        <row r="911">
          <cell r="A911">
            <v>906</v>
          </cell>
          <cell r="B911" t="str">
            <v>ЭТЭЛ-ЛИФТ ООО</v>
          </cell>
          <cell r="C911" t="str">
            <v>6623124774</v>
          </cell>
          <cell r="D911" t="str">
            <v>ООО "ЭТЭЛ-ЛИФТ"</v>
          </cell>
        </row>
        <row r="912">
          <cell r="A912">
            <v>907</v>
          </cell>
          <cell r="B912" t="str">
            <v>Юдов Денис Александрович</v>
          </cell>
          <cell r="C912" t="str">
            <v>662337709716</v>
          </cell>
          <cell r="D912" t="str">
            <v>ИП Юдов Денис Александрович</v>
          </cell>
        </row>
        <row r="913">
          <cell r="A913">
            <v>908</v>
          </cell>
          <cell r="B913" t="str">
            <v>ЯНДЕКС ООО</v>
          </cell>
          <cell r="C913" t="str">
            <v>7736207543</v>
          </cell>
          <cell r="D913" t="str">
            <v>ООО "ЯНДЕКС"</v>
          </cell>
        </row>
        <row r="914">
          <cell r="A914">
            <v>909</v>
          </cell>
          <cell r="B914" t="str">
            <v>Ярошенко Екатерина Владимировна</v>
          </cell>
          <cell r="C914" t="str">
            <v>662319166182</v>
          </cell>
          <cell r="D914" t="str">
            <v>Ярошенко Екатерина Владимировна</v>
          </cell>
        </row>
        <row r="915">
          <cell r="A915">
            <v>910</v>
          </cell>
          <cell r="B915" t="str">
            <v>ООО ПК "ПромИз"</v>
          </cell>
          <cell r="C915">
            <v>2447007401</v>
          </cell>
          <cell r="D915" t="str">
            <v>РЕМТЕХНИКА ООО</v>
          </cell>
        </row>
        <row r="916">
          <cell r="A916">
            <v>911</v>
          </cell>
          <cell r="B916" t="str">
            <v>ООО "НОВИГАДО"</v>
          </cell>
          <cell r="C916">
            <v>150106429330</v>
          </cell>
          <cell r="D916" t="str">
            <v>ИП Наниева Марина Васильевна</v>
          </cell>
        </row>
        <row r="917">
          <cell r="A917">
            <v>912</v>
          </cell>
          <cell r="B917" t="str">
            <v>ООО "Сталь-ТМ"</v>
          </cell>
          <cell r="D917" t="str">
            <v>ООО "СПЕЦЛАЙН"</v>
          </cell>
        </row>
        <row r="918">
          <cell r="A918">
            <v>913</v>
          </cell>
          <cell r="B918" t="str">
            <v>север сервис</v>
          </cell>
          <cell r="C918">
            <v>3663110726</v>
          </cell>
          <cell r="D918" t="str">
            <v>ООО "Перфоград"</v>
          </cell>
        </row>
        <row r="919">
          <cell r="A919">
            <v>914</v>
          </cell>
          <cell r="B919" t="str">
            <v>зто</v>
          </cell>
          <cell r="D919" t="str">
            <v>ИП Нохрина</v>
          </cell>
        </row>
        <row r="920">
          <cell r="A920">
            <v>915</v>
          </cell>
          <cell r="B920" t="str">
            <v>ООО " Сибэнергоавтоматика"</v>
          </cell>
          <cell r="C920">
            <v>8602268930</v>
          </cell>
          <cell r="D920" t="str">
            <v xml:space="preserve">ООО «СИБЭНЕРГОАВТОМАТИКА», </v>
          </cell>
        </row>
        <row r="921">
          <cell r="A921">
            <v>916</v>
          </cell>
          <cell r="B921" t="str">
            <v>ООО «Ремцентр74»</v>
          </cell>
          <cell r="C921">
            <v>6686054618</v>
          </cell>
          <cell r="D921" t="str">
            <v>ООО "Урал-нова"</v>
          </cell>
        </row>
        <row r="922">
          <cell r="A922">
            <v>917</v>
          </cell>
          <cell r="B922" t="str">
            <v>ООО НТМЗ №7</v>
          </cell>
          <cell r="C922">
            <v>6671103407</v>
          </cell>
          <cell r="D922" t="str">
            <v xml:space="preserve">ООО Сыроварня </v>
          </cell>
        </row>
        <row r="923">
          <cell r="A923">
            <v>918</v>
          </cell>
          <cell r="B923" t="str">
            <v>ИК-13</v>
          </cell>
          <cell r="C923">
            <v>6663079817</v>
          </cell>
          <cell r="D923" t="str">
            <v>ООО "УралИнтерьер"</v>
          </cell>
        </row>
        <row r="924">
          <cell r="A924">
            <v>919</v>
          </cell>
          <cell r="B924" t="str">
            <v>ПромРесурс (Н_Тагил)</v>
          </cell>
          <cell r="D924" t="str">
            <v>Склад Холдинг</v>
          </cell>
          <cell r="E924" t="str">
            <v>П</v>
          </cell>
        </row>
        <row r="925">
          <cell r="A925">
            <v>920</v>
          </cell>
          <cell r="B925" t="str">
            <v>АО УралЭлектроМедь</v>
          </cell>
          <cell r="C925">
            <v>6658388601</v>
          </cell>
          <cell r="D925" t="str">
            <v>ЭЛЕКТРОТЕХ ООО</v>
          </cell>
          <cell r="E925" t="str">
            <v>Хол</v>
          </cell>
        </row>
        <row r="926">
          <cell r="A926">
            <v>921</v>
          </cell>
          <cell r="B926" t="str">
            <v>Энер-Холдинг, ООО</v>
          </cell>
          <cell r="C926">
            <v>6673144864</v>
          </cell>
          <cell r="D926" t="str">
            <v>УралАктив</v>
          </cell>
        </row>
        <row r="927">
          <cell r="A927">
            <v>922</v>
          </cell>
          <cell r="B927" t="str">
            <v>СБЕРБАНК ПАО   (погашение кредита)</v>
          </cell>
          <cell r="D927" t="str">
            <v>северсервис</v>
          </cell>
        </row>
        <row r="928">
          <cell r="A928">
            <v>923</v>
          </cell>
          <cell r="B928" t="str">
            <v>МСК-Инжиниринг</v>
          </cell>
          <cell r="C928">
            <v>7801096875</v>
          </cell>
          <cell r="D928" t="str">
            <v>ЗАО "Завод ИМ. КОЗИЦКОГО"</v>
          </cell>
          <cell r="E928" t="str">
            <v>ЗМК</v>
          </cell>
        </row>
        <row r="929">
          <cell r="A929">
            <v>924</v>
          </cell>
          <cell r="B929" t="str">
            <v>Енер-холдинг</v>
          </cell>
          <cell r="C929">
            <v>525902168550</v>
          </cell>
          <cell r="D929" t="str">
            <v>ИП Сосновикова О.А.</v>
          </cell>
          <cell r="E929" t="str">
            <v>Стр</v>
          </cell>
        </row>
        <row r="930">
          <cell r="A930">
            <v>925</v>
          </cell>
          <cell r="C930">
            <v>7722361094</v>
          </cell>
          <cell r="D930" t="str">
            <v>ООО "СЛАКОН"</v>
          </cell>
        </row>
        <row r="931">
          <cell r="A931">
            <v>926</v>
          </cell>
          <cell r="C931">
            <v>6678003730</v>
          </cell>
          <cell r="D931" t="str">
            <v>ООО "БРОЗЭКС-ВУД"</v>
          </cell>
          <cell r="E931" t="str">
            <v>К</v>
          </cell>
        </row>
        <row r="932">
          <cell r="A932">
            <v>927</v>
          </cell>
          <cell r="C932">
            <v>7825083096</v>
          </cell>
          <cell r="D932" t="str">
            <v>ООО "Адонис"</v>
          </cell>
        </row>
        <row r="933">
          <cell r="A933">
            <v>928</v>
          </cell>
          <cell r="C933">
            <v>6952010010</v>
          </cell>
          <cell r="D933" t="str">
            <v>ООО "ТРАНСРЕМКОМ"</v>
          </cell>
        </row>
        <row r="934">
          <cell r="A934">
            <v>929</v>
          </cell>
          <cell r="C934">
            <v>6678070736</v>
          </cell>
          <cell r="D934" t="str">
            <v>ООО "СК-ВАЙНЕРА"</v>
          </cell>
        </row>
        <row r="935">
          <cell r="A935">
            <v>930</v>
          </cell>
          <cell r="C935">
            <v>6671046702</v>
          </cell>
          <cell r="D935" t="str">
            <v>ООО "СК-БАРДИНА"</v>
          </cell>
        </row>
        <row r="936">
          <cell r="A936">
            <v>931</v>
          </cell>
          <cell r="C936">
            <v>6671039913</v>
          </cell>
          <cell r="D936" t="str">
            <v>СК-МОСКОВСКАЯ ООО</v>
          </cell>
        </row>
        <row r="937">
          <cell r="A937">
            <v>932</v>
          </cell>
          <cell r="C937">
            <v>667001001</v>
          </cell>
          <cell r="D937" t="str">
            <v>ООО "МИР СНАБЖЕНИЯ"</v>
          </cell>
        </row>
        <row r="938">
          <cell r="A938">
            <v>933</v>
          </cell>
          <cell r="C938">
            <v>6679062047</v>
          </cell>
          <cell r="D938" t="str">
            <v>ООО "НТМЗ №7"</v>
          </cell>
          <cell r="E938" t="str">
            <v>К</v>
          </cell>
        </row>
        <row r="939">
          <cell r="A939">
            <v>934</v>
          </cell>
          <cell r="C939">
            <v>7455031774</v>
          </cell>
          <cell r="D939" t="str">
            <v>ООО "СТАЛЬ-ТМ"</v>
          </cell>
          <cell r="E939" t="str">
            <v>К</v>
          </cell>
        </row>
        <row r="940">
          <cell r="A940">
            <v>935</v>
          </cell>
          <cell r="C940">
            <v>5404013205</v>
          </cell>
          <cell r="D940" t="str">
            <v>ООО ПК "ПромИз"</v>
          </cell>
        </row>
        <row r="941">
          <cell r="A941">
            <v>936</v>
          </cell>
          <cell r="C941">
            <v>662331472605</v>
          </cell>
          <cell r="D941" t="str">
            <v>ИП Кравченко Андрей Владимирович</v>
          </cell>
          <cell r="E941" t="str">
            <v>К</v>
          </cell>
        </row>
        <row r="942">
          <cell r="A942">
            <v>937</v>
          </cell>
          <cell r="D942" t="str">
            <v>ООО РСС</v>
          </cell>
        </row>
        <row r="943">
          <cell r="A943">
            <v>938</v>
          </cell>
          <cell r="D943" t="str">
            <v>ИП Колотов</v>
          </cell>
        </row>
        <row r="944">
          <cell r="A944">
            <v>939</v>
          </cell>
          <cell r="C944">
            <v>6686118886</v>
          </cell>
          <cell r="D944" t="str">
            <v>ООО ПК "УТЭМ",</v>
          </cell>
        </row>
        <row r="945">
          <cell r="A945">
            <v>940</v>
          </cell>
          <cell r="C945">
            <v>6670035352</v>
          </cell>
          <cell r="D945" t="str">
            <v>ООО ИТЦ «Карат»</v>
          </cell>
        </row>
        <row r="946">
          <cell r="A946">
            <v>941</v>
          </cell>
          <cell r="D946" t="str">
            <v>агростальсервис</v>
          </cell>
        </row>
        <row r="947">
          <cell r="A947">
            <v>942</v>
          </cell>
          <cell r="D947" t="str">
            <v>опторика</v>
          </cell>
        </row>
        <row r="948">
          <cell r="A948">
            <v>943</v>
          </cell>
          <cell r="D948" t="str">
            <v>ООО "УХП - ХА"</v>
          </cell>
        </row>
        <row r="949">
          <cell r="A949">
            <v>944</v>
          </cell>
          <cell r="C949">
            <v>6679109094</v>
          </cell>
          <cell r="D949" t="str">
            <v>ООО "КИНЗА"</v>
          </cell>
        </row>
        <row r="950">
          <cell r="A950">
            <v>945</v>
          </cell>
          <cell r="C950">
            <v>6679084844</v>
          </cell>
          <cell r="D950" t="str">
            <v>ООО "ВИЯ"</v>
          </cell>
          <cell r="E950" t="str">
            <v>К</v>
          </cell>
        </row>
        <row r="951">
          <cell r="A951">
            <v>946</v>
          </cell>
          <cell r="C951">
            <v>278960067</v>
          </cell>
          <cell r="D951" t="str">
            <v>ООО "НОВИГАДО"</v>
          </cell>
          <cell r="E951" t="str">
            <v>К</v>
          </cell>
        </row>
        <row r="952">
          <cell r="A952">
            <v>947</v>
          </cell>
          <cell r="C952">
            <v>7730702340</v>
          </cell>
          <cell r="D952" t="str">
            <v>ООО "РЕЛАБ"</v>
          </cell>
        </row>
        <row r="953">
          <cell r="A953">
            <v>948</v>
          </cell>
          <cell r="C953">
            <v>7453297031</v>
          </cell>
          <cell r="D953" t="str">
            <v>ООО "СИСТЕМЫ И ТЕХНОЛОГИИ"</v>
          </cell>
          <cell r="E953" t="str">
            <v>К</v>
          </cell>
        </row>
        <row r="954">
          <cell r="A954">
            <v>949</v>
          </cell>
          <cell r="C954">
            <v>2353247060</v>
          </cell>
          <cell r="D954" t="str">
            <v>ООО "АВТОМАТИКА"</v>
          </cell>
        </row>
        <row r="955">
          <cell r="A955">
            <v>950</v>
          </cell>
          <cell r="C955">
            <v>6612052422</v>
          </cell>
          <cell r="D955" t="str">
            <v>ООО "ЖИЛСЕРВИС"</v>
          </cell>
        </row>
        <row r="956">
          <cell r="A956">
            <v>951</v>
          </cell>
          <cell r="C956">
            <v>7723719840</v>
          </cell>
          <cell r="D956" t="str">
            <v>ООО "МСК"</v>
          </cell>
        </row>
        <row r="957">
          <cell r="A957">
            <v>952</v>
          </cell>
          <cell r="C957">
            <v>6660142570</v>
          </cell>
          <cell r="D957" t="str">
            <v>ЗАО "УТФИ"</v>
          </cell>
        </row>
        <row r="958">
          <cell r="A958">
            <v>953</v>
          </cell>
          <cell r="C958">
            <v>3125008314</v>
          </cell>
          <cell r="D958" t="str">
            <v>ОАО «Белгородский абразивный завод»</v>
          </cell>
        </row>
        <row r="959">
          <cell r="A959">
            <v>954</v>
          </cell>
          <cell r="C959">
            <v>1650363331</v>
          </cell>
          <cell r="D959" t="str">
            <v>ООО «ЦМК»</v>
          </cell>
        </row>
        <row r="960">
          <cell r="A960">
            <v>955</v>
          </cell>
          <cell r="C960">
            <v>6658432219</v>
          </cell>
          <cell r="D960" t="str">
            <v>ТД Родонит</v>
          </cell>
        </row>
        <row r="961">
          <cell r="A961">
            <v>956</v>
          </cell>
          <cell r="C961">
            <v>7805793098</v>
          </cell>
          <cell r="D961" t="str">
            <v>ООО "Динамика"</v>
          </cell>
        </row>
        <row r="962">
          <cell r="A962">
            <v>957</v>
          </cell>
          <cell r="D962" t="str">
            <v>НТМК</v>
          </cell>
        </row>
        <row r="963">
          <cell r="A963">
            <v>958</v>
          </cell>
          <cell r="C963">
            <v>540862762303</v>
          </cell>
          <cell r="D963" t="str">
            <v>ИП Ню Глеб Владимирович</v>
          </cell>
        </row>
        <row r="964">
          <cell r="A964">
            <v>959</v>
          </cell>
          <cell r="C964">
            <v>6623114984</v>
          </cell>
          <cell r="D964" t="str">
            <v>Стройинвест-торг</v>
          </cell>
        </row>
        <row r="965">
          <cell r="A965">
            <v>960</v>
          </cell>
          <cell r="C965">
            <v>6683006119</v>
          </cell>
          <cell r="D965" t="str">
            <v>ИНЖЕНЕРНЫЕ СИСТЕМЫ ООО</v>
          </cell>
        </row>
        <row r="966">
          <cell r="A966">
            <v>961</v>
          </cell>
          <cell r="D966" t="str">
            <v>Лазерная резка</v>
          </cell>
        </row>
        <row r="967">
          <cell r="A967">
            <v>962</v>
          </cell>
          <cell r="C967">
            <v>6658428205</v>
          </cell>
          <cell r="D967" t="str">
            <v>ООО «Гильдия»</v>
          </cell>
        </row>
        <row r="968">
          <cell r="A968">
            <v>963</v>
          </cell>
          <cell r="C968">
            <v>6686133612</v>
          </cell>
          <cell r="D968" t="str">
            <v>СК-ВЕЕР ООО</v>
          </cell>
        </row>
        <row r="969">
          <cell r="A969">
            <v>964</v>
          </cell>
          <cell r="C969">
            <v>6658508059</v>
          </cell>
          <cell r="D969" t="str">
            <v>ПРАКТИКА СТРОИТЕЛЬСТВА ООО</v>
          </cell>
        </row>
        <row r="970">
          <cell r="A970">
            <v>965</v>
          </cell>
          <cell r="C970">
            <v>6623139690</v>
          </cell>
          <cell r="D970" t="str">
            <v>ООО "ТС"</v>
          </cell>
          <cell r="E970" t="str">
            <v>К</v>
          </cell>
        </row>
        <row r="971">
          <cell r="A971">
            <v>966</v>
          </cell>
          <cell r="C971">
            <v>1660276857</v>
          </cell>
          <cell r="D971" t="str">
            <v>ПК ПРУЖИННЫЙ ПРОЕКТ</v>
          </cell>
        </row>
        <row r="972">
          <cell r="A972">
            <v>967</v>
          </cell>
          <cell r="C972">
            <v>411122647</v>
          </cell>
          <cell r="D972" t="str">
            <v>ООО "ЧАСТНЫЕ ПАСЕКИ БЕРЕСТОВА"</v>
          </cell>
        </row>
        <row r="973">
          <cell r="A973">
            <v>968</v>
          </cell>
          <cell r="C973">
            <v>7826157671</v>
          </cell>
          <cell r="D973" t="str">
            <v>ООО"ЛДР-СТРОЙ"</v>
          </cell>
        </row>
        <row r="974">
          <cell r="A974">
            <v>969</v>
          </cell>
          <cell r="C974">
            <v>6620006099</v>
          </cell>
          <cell r="D974" t="str">
            <v>ЗТО ООО</v>
          </cell>
        </row>
        <row r="975">
          <cell r="A975">
            <v>970</v>
          </cell>
          <cell r="C975">
            <v>7452045627</v>
          </cell>
          <cell r="D975" t="str">
            <v>"МеКом" ООО</v>
          </cell>
        </row>
        <row r="976">
          <cell r="A976">
            <v>971</v>
          </cell>
          <cell r="C976">
            <v>6671091631</v>
          </cell>
          <cell r="D976" t="str">
            <v>КАМЫШЛОВСКИЙ ЗАВОД УРАЛИЗОЛЯТОР ООО</v>
          </cell>
        </row>
        <row r="977">
          <cell r="A977">
            <v>972</v>
          </cell>
          <cell r="C977">
            <v>7452152298</v>
          </cell>
          <cell r="D977" t="str">
            <v>ООО "РЕМЦЕНТР74"</v>
          </cell>
        </row>
        <row r="978">
          <cell r="A978">
            <v>973</v>
          </cell>
          <cell r="D978" t="str">
            <v>ИП Ершов Дмитрий Юрьевич</v>
          </cell>
        </row>
        <row r="979">
          <cell r="A979">
            <v>974</v>
          </cell>
          <cell r="D979" t="str">
            <v>ИП Анисимов</v>
          </cell>
        </row>
        <row r="980">
          <cell r="A980">
            <v>975</v>
          </cell>
          <cell r="D980" t="str">
            <v>ТК Крепыш</v>
          </cell>
        </row>
        <row r="981">
          <cell r="A981">
            <v>976</v>
          </cell>
          <cell r="D981" t="str">
            <v>АИБ</v>
          </cell>
        </row>
        <row r="982">
          <cell r="A982">
            <v>977</v>
          </cell>
          <cell r="D982" t="str">
            <v>ООО Электрощит</v>
          </cell>
        </row>
        <row r="983">
          <cell r="A983">
            <v>978</v>
          </cell>
          <cell r="C983">
            <v>7811555373</v>
          </cell>
          <cell r="D983" t="str">
            <v> ООО "НЕВА ТОРГ"</v>
          </cell>
        </row>
        <row r="984">
          <cell r="A984">
            <v>979</v>
          </cell>
          <cell r="C984">
            <v>6623039230</v>
          </cell>
          <cell r="D984" t="str">
            <v>СОЮЗ МЕТАЛЛ ООО</v>
          </cell>
        </row>
        <row r="985">
          <cell r="A985">
            <v>980</v>
          </cell>
          <cell r="C985">
            <v>6686054449</v>
          </cell>
          <cell r="D985" t="str">
            <v>ООО Молтехснаб комплект</v>
          </cell>
        </row>
        <row r="986">
          <cell r="A986">
            <v>981</v>
          </cell>
          <cell r="D986" t="str">
            <v>ООО УЗЛИ</v>
          </cell>
        </row>
        <row r="987">
          <cell r="A987">
            <v>982</v>
          </cell>
          <cell r="D987" t="str">
            <v>ООО Тигрупп</v>
          </cell>
        </row>
        <row r="988">
          <cell r="A988">
            <v>983</v>
          </cell>
          <cell r="C988">
            <v>4025442086</v>
          </cell>
          <cell r="D988" t="str">
            <v>ООО "ТВОЙ АНГАР"</v>
          </cell>
        </row>
        <row r="989">
          <cell r="A989">
            <v>984</v>
          </cell>
          <cell r="D989" t="str">
            <v>ООО ГЛОСС</v>
          </cell>
        </row>
        <row r="990">
          <cell r="A990">
            <v>985</v>
          </cell>
          <cell r="C990">
            <v>7455029729</v>
          </cell>
          <cell r="D990" t="str">
            <v>ООО МАГМА</v>
          </cell>
        </row>
        <row r="991">
          <cell r="A991">
            <v>986</v>
          </cell>
          <cell r="C991">
            <v>6678042513</v>
          </cell>
          <cell r="D991" t="str">
            <v>ООО "Атлас Модуль"</v>
          </cell>
        </row>
        <row r="992">
          <cell r="A992">
            <v>987</v>
          </cell>
          <cell r="C992">
            <v>6686104763</v>
          </cell>
          <cell r="D992" t="str">
            <v>ООО "Потемкин Инжиниринг"</v>
          </cell>
        </row>
        <row r="993">
          <cell r="A993">
            <v>988</v>
          </cell>
          <cell r="C993">
            <v>4725004722</v>
          </cell>
          <cell r="D993" t="str">
            <v>ООО "ТТ"</v>
          </cell>
        </row>
        <row r="994">
          <cell r="A994">
            <v>989</v>
          </cell>
          <cell r="D994" t="str">
            <v>ФКУ ИК-13</v>
          </cell>
        </row>
        <row r="995">
          <cell r="A995">
            <v>990</v>
          </cell>
          <cell r="D995" t="str">
            <v>ФКУ ИК-14</v>
          </cell>
        </row>
        <row r="996">
          <cell r="A996">
            <v>991</v>
          </cell>
          <cell r="D996" t="str">
            <v>ФКУ ИК-15</v>
          </cell>
        </row>
        <row r="997">
          <cell r="A997">
            <v>992</v>
          </cell>
          <cell r="D997" t="str">
            <v>ФКУ ИК-16</v>
          </cell>
        </row>
        <row r="998">
          <cell r="A998">
            <v>993</v>
          </cell>
          <cell r="D998" t="str">
            <v>ФКУ ИК-17</v>
          </cell>
        </row>
        <row r="999">
          <cell r="A999">
            <v>994</v>
          </cell>
          <cell r="D999" t="str">
            <v>ФКУ ИК-18</v>
          </cell>
        </row>
        <row r="1000">
          <cell r="A1000">
            <v>995</v>
          </cell>
          <cell r="D1000" t="str">
            <v>ФКУ ИК-19</v>
          </cell>
        </row>
        <row r="1001">
          <cell r="A1001">
            <v>996</v>
          </cell>
          <cell r="D1001" t="str">
            <v>ФКУ ИК-20</v>
          </cell>
        </row>
        <row r="1002">
          <cell r="A1002">
            <v>997</v>
          </cell>
          <cell r="D1002" t="str">
            <v>ФКУ ИК-21</v>
          </cell>
        </row>
        <row r="1003">
          <cell r="A1003">
            <v>998</v>
          </cell>
          <cell r="D1003" t="str">
            <v>ФКУ ИК-22</v>
          </cell>
        </row>
        <row r="1004">
          <cell r="A1004">
            <v>999</v>
          </cell>
          <cell r="D1004" t="str">
            <v>ФКУ ИК-23</v>
          </cell>
        </row>
        <row r="1005">
          <cell r="A1005">
            <v>1000</v>
          </cell>
          <cell r="D1005" t="str">
            <v>ФКУ ИК-24</v>
          </cell>
        </row>
        <row r="1006">
          <cell r="A1006">
            <v>1001</v>
          </cell>
          <cell r="D1006" t="str">
            <v>ФКУ ИК-25</v>
          </cell>
        </row>
        <row r="1007">
          <cell r="A1007">
            <v>1002</v>
          </cell>
          <cell r="D1007" t="str">
            <v>ФКУ ИК-26</v>
          </cell>
        </row>
        <row r="1008">
          <cell r="A1008">
            <v>1003</v>
          </cell>
          <cell r="D1008" t="str">
            <v>ФКУ ИК-27</v>
          </cell>
        </row>
        <row r="1009">
          <cell r="A1009">
            <v>1004</v>
          </cell>
          <cell r="D1009" t="str">
            <v>ФКУ ИК-28</v>
          </cell>
        </row>
        <row r="1010">
          <cell r="A1010">
            <v>1005</v>
          </cell>
          <cell r="D1010" t="str">
            <v>ФКУ ИК-29</v>
          </cell>
        </row>
        <row r="1011">
          <cell r="A1011">
            <v>1006</v>
          </cell>
          <cell r="D1011" t="str">
            <v>ФКУ ИК-30</v>
          </cell>
        </row>
        <row r="1012">
          <cell r="A1012">
            <v>1007</v>
          </cell>
          <cell r="D1012" t="str">
            <v>ФКУ ИК-31</v>
          </cell>
        </row>
        <row r="1013">
          <cell r="A1013">
            <v>1008</v>
          </cell>
          <cell r="D1013" t="str">
            <v>ФКУ ИК-32</v>
          </cell>
        </row>
        <row r="1014">
          <cell r="A1014">
            <v>1009</v>
          </cell>
          <cell r="D1014" t="str">
            <v>ФКУ ИК-33</v>
          </cell>
        </row>
        <row r="1015">
          <cell r="A1015">
            <v>1010</v>
          </cell>
          <cell r="D1015" t="str">
            <v>ФКУ ИК-34</v>
          </cell>
        </row>
        <row r="1016">
          <cell r="A1016">
            <v>1011</v>
          </cell>
          <cell r="D1016" t="str">
            <v>ФКУ ИК-35</v>
          </cell>
        </row>
        <row r="1017">
          <cell r="A1017">
            <v>1012</v>
          </cell>
          <cell r="D1017" t="str">
            <v>ФКУ ИК-36</v>
          </cell>
        </row>
        <row r="1018">
          <cell r="A1018">
            <v>1013</v>
          </cell>
          <cell r="D1018" t="str">
            <v>ФКУ ИК-37</v>
          </cell>
        </row>
        <row r="1019">
          <cell r="A1019">
            <v>1014</v>
          </cell>
          <cell r="D1019" t="str">
            <v>ФКУ ИК-38</v>
          </cell>
        </row>
        <row r="1020">
          <cell r="A1020">
            <v>1015</v>
          </cell>
          <cell r="D1020" t="str">
            <v>ФКУ ИК-39</v>
          </cell>
        </row>
        <row r="1021">
          <cell r="A1021">
            <v>1016</v>
          </cell>
          <cell r="D1021" t="str">
            <v>ФКУ ИК-40</v>
          </cell>
        </row>
        <row r="1022">
          <cell r="A1022">
            <v>1017</v>
          </cell>
          <cell r="D1022" t="str">
            <v>ФКУ ИК-41</v>
          </cell>
        </row>
        <row r="1023">
          <cell r="A1023">
            <v>1018</v>
          </cell>
          <cell r="D1023" t="str">
            <v>ФКУ ИК-42</v>
          </cell>
        </row>
        <row r="1024">
          <cell r="A1024">
            <v>1019</v>
          </cell>
          <cell r="D1024" t="str">
            <v>ФКУ ИК-43</v>
          </cell>
        </row>
        <row r="1025">
          <cell r="A1025">
            <v>1020</v>
          </cell>
          <cell r="D1025" t="str">
            <v>ФКУ ИК-44</v>
          </cell>
        </row>
        <row r="1026">
          <cell r="A1026">
            <v>1021</v>
          </cell>
          <cell r="D1026" t="str">
            <v>ФКУ ИК-45</v>
          </cell>
        </row>
        <row r="1027">
          <cell r="A1027">
            <v>1022</v>
          </cell>
          <cell r="D1027" t="str">
            <v>ФКУ ИК-46</v>
          </cell>
        </row>
        <row r="1028">
          <cell r="A1028">
            <v>1023</v>
          </cell>
          <cell r="D1028" t="str">
            <v>ФКУ ИК-47</v>
          </cell>
        </row>
        <row r="1029">
          <cell r="A1029">
            <v>1024</v>
          </cell>
          <cell r="D1029" t="str">
            <v>ФКУ ИК-48</v>
          </cell>
        </row>
        <row r="1030">
          <cell r="A1030">
            <v>1025</v>
          </cell>
          <cell r="D1030" t="str">
            <v>ФКУ ИК-49</v>
          </cell>
        </row>
        <row r="1031">
          <cell r="A1031">
            <v>1026</v>
          </cell>
          <cell r="D1031" t="str">
            <v>ФКУ ИК-50</v>
          </cell>
        </row>
        <row r="1032">
          <cell r="A1032">
            <v>1027</v>
          </cell>
          <cell r="D1032" t="str">
            <v>ФКУ ИК-51</v>
          </cell>
        </row>
        <row r="1033">
          <cell r="A1033">
            <v>1028</v>
          </cell>
          <cell r="D1033" t="str">
            <v>ФКУ ИК-52</v>
          </cell>
        </row>
        <row r="1034">
          <cell r="A1034">
            <v>1029</v>
          </cell>
          <cell r="D1034" t="str">
            <v>ФКУ ИК-53</v>
          </cell>
        </row>
        <row r="1035">
          <cell r="A1035">
            <v>1030</v>
          </cell>
          <cell r="D1035" t="str">
            <v>ФКУ ИК-54</v>
          </cell>
        </row>
        <row r="1036">
          <cell r="A1036">
            <v>1031</v>
          </cell>
          <cell r="D1036" t="str">
            <v>ФКУ ИК-55</v>
          </cell>
        </row>
        <row r="1037">
          <cell r="A1037">
            <v>1032</v>
          </cell>
          <cell r="D1037" t="str">
            <v>ФКУ ИК-56</v>
          </cell>
        </row>
        <row r="1038">
          <cell r="A1038">
            <v>1033</v>
          </cell>
          <cell r="D1038" t="str">
            <v>ФКУ ИК-57</v>
          </cell>
        </row>
        <row r="1039">
          <cell r="A1039">
            <v>1034</v>
          </cell>
          <cell r="D1039" t="str">
            <v>ФКУ ИК-58</v>
          </cell>
        </row>
        <row r="1040">
          <cell r="A1040">
            <v>1035</v>
          </cell>
          <cell r="D1040" t="str">
            <v>ФКУ ИК-59</v>
          </cell>
        </row>
        <row r="1041">
          <cell r="A1041">
            <v>1036</v>
          </cell>
          <cell r="D1041" t="str">
            <v>ФКУ ИК-60</v>
          </cell>
        </row>
        <row r="1042">
          <cell r="A1042">
            <v>1037</v>
          </cell>
          <cell r="D1042" t="str">
            <v>ФКУ ИК-61</v>
          </cell>
        </row>
        <row r="1043">
          <cell r="A1043">
            <v>1038</v>
          </cell>
          <cell r="D1043" t="str">
            <v>ФКУ ИК-62</v>
          </cell>
        </row>
        <row r="1044">
          <cell r="A1044">
            <v>1039</v>
          </cell>
          <cell r="D1044" t="str">
            <v>ФКУ ИК-63</v>
          </cell>
        </row>
        <row r="1045">
          <cell r="A1045">
            <v>1040</v>
          </cell>
          <cell r="D1045" t="str">
            <v>ФКУ ИК-64</v>
          </cell>
        </row>
        <row r="1046">
          <cell r="A1046">
            <v>1041</v>
          </cell>
          <cell r="D1046" t="str">
            <v>ФКУ ИК-65</v>
          </cell>
        </row>
        <row r="1047">
          <cell r="A1047">
            <v>1042</v>
          </cell>
          <cell r="D1047" t="str">
            <v>ФКУ ИК-66</v>
          </cell>
        </row>
        <row r="1048">
          <cell r="A1048">
            <v>1043</v>
          </cell>
          <cell r="D1048" t="str">
            <v>ФКУ ИК-67</v>
          </cell>
        </row>
        <row r="1049">
          <cell r="A1049">
            <v>1044</v>
          </cell>
          <cell r="D1049" t="str">
            <v>ФКУ ИК-68</v>
          </cell>
        </row>
        <row r="1050">
          <cell r="A1050">
            <v>1045</v>
          </cell>
          <cell r="D1050" t="str">
            <v>ФКУ ИК-69</v>
          </cell>
        </row>
        <row r="1051">
          <cell r="A1051">
            <v>1046</v>
          </cell>
          <cell r="D1051" t="str">
            <v>ФКУ ИК-70</v>
          </cell>
        </row>
        <row r="1052">
          <cell r="A1052">
            <v>1047</v>
          </cell>
          <cell r="D1052" t="str">
            <v>ФКУ ИК-71</v>
          </cell>
        </row>
        <row r="1053">
          <cell r="A1053">
            <v>1048</v>
          </cell>
          <cell r="D1053" t="str">
            <v>ФКУ ИК-72</v>
          </cell>
        </row>
        <row r="1054">
          <cell r="A1054">
            <v>1049</v>
          </cell>
          <cell r="D1054" t="str">
            <v>ФКУ ИК-73</v>
          </cell>
        </row>
        <row r="1055">
          <cell r="A1055">
            <v>1050</v>
          </cell>
          <cell r="D1055" t="str">
            <v>ФКУ ИК-74</v>
          </cell>
        </row>
        <row r="1056">
          <cell r="A1056">
            <v>1051</v>
          </cell>
          <cell r="D1056" t="str">
            <v>ФКУ ИК-75</v>
          </cell>
        </row>
        <row r="1057">
          <cell r="A1057">
            <v>1052</v>
          </cell>
          <cell r="D1057" t="str">
            <v>ФКУ ИК-76</v>
          </cell>
        </row>
        <row r="1058">
          <cell r="A1058">
            <v>1053</v>
          </cell>
          <cell r="D1058" t="str">
            <v>ФКУ ИК-77</v>
          </cell>
        </row>
        <row r="1059">
          <cell r="A1059">
            <v>1054</v>
          </cell>
          <cell r="D1059" t="str">
            <v>ФКУ ИК-78</v>
          </cell>
        </row>
        <row r="1060">
          <cell r="A1060">
            <v>1055</v>
          </cell>
          <cell r="D1060" t="str">
            <v>ФКУ ИК-79</v>
          </cell>
        </row>
        <row r="1061">
          <cell r="A1061">
            <v>1056</v>
          </cell>
          <cell r="D1061" t="str">
            <v>ФКУ ИК-80</v>
          </cell>
        </row>
        <row r="1062">
          <cell r="A1062">
            <v>1057</v>
          </cell>
          <cell r="D1062" t="str">
            <v>ФКУ ИК-81</v>
          </cell>
        </row>
        <row r="1063">
          <cell r="A1063">
            <v>1058</v>
          </cell>
          <cell r="D1063" t="str">
            <v>ФКУ ИК-82</v>
          </cell>
        </row>
        <row r="1064">
          <cell r="A1064">
            <v>1059</v>
          </cell>
          <cell r="D1064" t="str">
            <v>ФКУ ИК-83</v>
          </cell>
        </row>
        <row r="1065">
          <cell r="A1065">
            <v>1060</v>
          </cell>
          <cell r="D1065" t="str">
            <v>ФКУ ИК-84</v>
          </cell>
        </row>
        <row r="1066">
          <cell r="A1066">
            <v>1061</v>
          </cell>
          <cell r="D1066" t="str">
            <v>ФКУ ИК-85</v>
          </cell>
        </row>
        <row r="1067">
          <cell r="A1067">
            <v>1062</v>
          </cell>
          <cell r="D1067" t="str">
            <v>ФКУ ИК-86</v>
          </cell>
        </row>
        <row r="1068">
          <cell r="A1068">
            <v>1063</v>
          </cell>
          <cell r="D1068" t="str">
            <v>ФКУ ИК-87</v>
          </cell>
        </row>
        <row r="1069">
          <cell r="A1069">
            <v>1064</v>
          </cell>
          <cell r="D1069" t="str">
            <v>ФКУ ИК-88</v>
          </cell>
        </row>
        <row r="1070">
          <cell r="A1070">
            <v>1065</v>
          </cell>
          <cell r="D1070" t="str">
            <v>ФКУ ИК-89</v>
          </cell>
        </row>
        <row r="1071">
          <cell r="A1071">
            <v>1066</v>
          </cell>
          <cell r="D1071" t="str">
            <v>ФКУ ИК-90</v>
          </cell>
        </row>
        <row r="1072">
          <cell r="A1072">
            <v>1067</v>
          </cell>
          <cell r="D1072" t="str">
            <v>ФКУ ИК-91</v>
          </cell>
        </row>
        <row r="1073">
          <cell r="A1073">
            <v>1068</v>
          </cell>
          <cell r="D1073" t="str">
            <v>ФКУ ИК-92</v>
          </cell>
        </row>
        <row r="1074">
          <cell r="A1074">
            <v>1069</v>
          </cell>
          <cell r="D1074" t="str">
            <v>ФКУ ИК-93</v>
          </cell>
        </row>
        <row r="1075">
          <cell r="A1075">
            <v>1070</v>
          </cell>
          <cell r="D1075" t="str">
            <v>ФКУ ИК-94</v>
          </cell>
        </row>
        <row r="1076">
          <cell r="A1076">
            <v>1071</v>
          </cell>
          <cell r="D1076" t="str">
            <v>ФКУ ИК-95</v>
          </cell>
        </row>
        <row r="1077">
          <cell r="A1077">
            <v>1072</v>
          </cell>
          <cell r="D1077" t="str">
            <v>ФКУ ИК-96</v>
          </cell>
        </row>
        <row r="1078">
          <cell r="A1078">
            <v>1073</v>
          </cell>
          <cell r="D1078" t="str">
            <v>ФКУ ИК-97</v>
          </cell>
        </row>
        <row r="1079">
          <cell r="A1079">
            <v>1074</v>
          </cell>
          <cell r="D1079" t="str">
            <v>ФКУ ИК-98</v>
          </cell>
        </row>
        <row r="1080">
          <cell r="A1080">
            <v>1075</v>
          </cell>
          <cell r="D1080" t="str">
            <v>ФКУ ИК-99</v>
          </cell>
        </row>
        <row r="1081">
          <cell r="A1081">
            <v>1076</v>
          </cell>
          <cell r="D1081" t="str">
            <v>ФКУ ИК-100</v>
          </cell>
        </row>
        <row r="1082">
          <cell r="A1082">
            <v>1077</v>
          </cell>
          <cell r="D1082" t="str">
            <v>ФКУ ИК-101</v>
          </cell>
        </row>
        <row r="1083">
          <cell r="A1083">
            <v>1078</v>
          </cell>
          <cell r="D1083" t="str">
            <v>ФКУ ИК-102</v>
          </cell>
        </row>
        <row r="1084">
          <cell r="A1084">
            <v>1079</v>
          </cell>
          <cell r="D1084" t="str">
            <v>ФКУ ИК-103</v>
          </cell>
        </row>
        <row r="1085">
          <cell r="A1085">
            <v>1080</v>
          </cell>
          <cell r="D1085" t="str">
            <v>ФКУ ИК-104</v>
          </cell>
        </row>
        <row r="1086">
          <cell r="A1086">
            <v>1081</v>
          </cell>
          <cell r="D1086" t="str">
            <v>ФКУ ИК-105</v>
          </cell>
        </row>
        <row r="1087">
          <cell r="A1087">
            <v>1082</v>
          </cell>
          <cell r="D1087" t="str">
            <v>ФКУ ИК-106</v>
          </cell>
        </row>
        <row r="1088">
          <cell r="A1088">
            <v>1083</v>
          </cell>
          <cell r="D1088" t="str">
            <v>ФКУ ИК-107</v>
          </cell>
        </row>
        <row r="1089">
          <cell r="A1089">
            <v>1084</v>
          </cell>
          <cell r="D1089" t="str">
            <v>ФКУ ИК-108</v>
          </cell>
        </row>
        <row r="1090">
          <cell r="A1090">
            <v>1085</v>
          </cell>
          <cell r="D1090" t="str">
            <v>ФКУ ИК-109</v>
          </cell>
        </row>
        <row r="1091">
          <cell r="A1091">
            <v>1086</v>
          </cell>
          <cell r="D1091" t="str">
            <v>ФКУ ИК-110</v>
          </cell>
        </row>
        <row r="1092">
          <cell r="A1092">
            <v>1087</v>
          </cell>
          <cell r="D1092" t="str">
            <v>ФКУ ИК-111</v>
          </cell>
        </row>
        <row r="1093">
          <cell r="A1093">
            <v>1088</v>
          </cell>
          <cell r="D1093" t="str">
            <v>ФКУ ИК-112</v>
          </cell>
        </row>
        <row r="1094">
          <cell r="A1094">
            <v>1089</v>
          </cell>
          <cell r="D1094" t="str">
            <v>ФКУ ИК-113</v>
          </cell>
        </row>
        <row r="1095">
          <cell r="A1095">
            <v>1090</v>
          </cell>
          <cell r="D1095" t="str">
            <v>ФКУ ИК-114</v>
          </cell>
        </row>
        <row r="1096">
          <cell r="A1096">
            <v>1091</v>
          </cell>
          <cell r="D1096" t="str">
            <v>ФКУ ИК-115</v>
          </cell>
        </row>
        <row r="1097">
          <cell r="A1097">
            <v>1092</v>
          </cell>
          <cell r="D1097" t="str">
            <v>ФКУ ИК-116</v>
          </cell>
        </row>
        <row r="1098">
          <cell r="A1098">
            <v>1093</v>
          </cell>
          <cell r="D1098" t="str">
            <v>ФКУ ИК-117</v>
          </cell>
        </row>
        <row r="1099">
          <cell r="A1099">
            <v>1094</v>
          </cell>
          <cell r="D1099" t="str">
            <v>ФКУ ИК-118</v>
          </cell>
        </row>
        <row r="1100">
          <cell r="A1100">
            <v>1095</v>
          </cell>
          <cell r="D1100" t="str">
            <v>ФКУ ИК-119</v>
          </cell>
        </row>
        <row r="1101">
          <cell r="A1101">
            <v>1096</v>
          </cell>
          <cell r="D1101" t="str">
            <v>ФКУ ИК-120</v>
          </cell>
        </row>
        <row r="1102">
          <cell r="A1102">
            <v>1097</v>
          </cell>
          <cell r="D1102" t="str">
            <v>ФКУ ИК-121</v>
          </cell>
        </row>
        <row r="1103">
          <cell r="A1103">
            <v>1098</v>
          </cell>
          <cell r="D1103" t="str">
            <v>ФКУ ИК-122</v>
          </cell>
        </row>
        <row r="1104">
          <cell r="A1104">
            <v>1099</v>
          </cell>
          <cell r="D1104" t="str">
            <v>ФКУ ИК-123</v>
          </cell>
        </row>
        <row r="1105">
          <cell r="A1105">
            <v>1100</v>
          </cell>
          <cell r="D1105" t="str">
            <v>ФКУ ИК-124</v>
          </cell>
        </row>
        <row r="1106">
          <cell r="A1106">
            <v>1101</v>
          </cell>
          <cell r="D1106" t="str">
            <v>ФКУ ИК-125</v>
          </cell>
        </row>
        <row r="1107">
          <cell r="A1107">
            <v>1102</v>
          </cell>
          <cell r="D1107" t="str">
            <v>ФКУ ИК-126</v>
          </cell>
        </row>
        <row r="1108">
          <cell r="A1108">
            <v>1103</v>
          </cell>
          <cell r="D1108" t="str">
            <v>ФКУ ИК-127</v>
          </cell>
        </row>
        <row r="1109">
          <cell r="A1109">
            <v>1104</v>
          </cell>
          <cell r="D1109" t="str">
            <v>ФКУ ИК-128</v>
          </cell>
        </row>
        <row r="1110">
          <cell r="A1110">
            <v>1105</v>
          </cell>
          <cell r="D1110" t="str">
            <v>ФКУ ИК-129</v>
          </cell>
        </row>
        <row r="1111">
          <cell r="A1111">
            <v>1106</v>
          </cell>
          <cell r="D1111" t="str">
            <v>ФКУ ИК-130</v>
          </cell>
        </row>
        <row r="1112">
          <cell r="A1112">
            <v>1107</v>
          </cell>
          <cell r="D1112" t="str">
            <v>ФКУ ИК-131</v>
          </cell>
        </row>
        <row r="1113">
          <cell r="A1113">
            <v>1108</v>
          </cell>
          <cell r="D1113" t="str">
            <v>ФКУ ИК-132</v>
          </cell>
        </row>
        <row r="1114">
          <cell r="A1114">
            <v>1109</v>
          </cell>
          <cell r="D1114" t="str">
            <v>ФКУ ИК-133</v>
          </cell>
        </row>
        <row r="1115">
          <cell r="A1115">
            <v>1110</v>
          </cell>
          <cell r="D1115" t="str">
            <v>ФКУ ИК-134</v>
          </cell>
        </row>
        <row r="1116">
          <cell r="A1116">
            <v>1111</v>
          </cell>
          <cell r="D1116" t="str">
            <v>ФКУ ИК-135</v>
          </cell>
        </row>
        <row r="1117">
          <cell r="A1117">
            <v>1112</v>
          </cell>
          <cell r="D1117" t="str">
            <v>ФКУ ИК-136</v>
          </cell>
        </row>
        <row r="1118">
          <cell r="A1118">
            <v>1113</v>
          </cell>
          <cell r="D1118" t="str">
            <v>ФКУ ИК-137</v>
          </cell>
        </row>
        <row r="1119">
          <cell r="A1119">
            <v>1114</v>
          </cell>
          <cell r="D1119" t="str">
            <v>ФКУ ИК-138</v>
          </cell>
        </row>
        <row r="1120">
          <cell r="A1120">
            <v>1115</v>
          </cell>
          <cell r="D1120" t="str">
            <v>ФКУ ИК-139</v>
          </cell>
        </row>
        <row r="1121">
          <cell r="A1121">
            <v>1116</v>
          </cell>
          <cell r="D1121" t="str">
            <v>ФКУ ИК-140</v>
          </cell>
        </row>
        <row r="1122">
          <cell r="A1122">
            <v>1117</v>
          </cell>
          <cell r="D1122" t="str">
            <v>ФКУ ИК-141</v>
          </cell>
        </row>
        <row r="1123">
          <cell r="A1123">
            <v>1118</v>
          </cell>
          <cell r="D1123" t="str">
            <v>ФКУ ИК-142</v>
          </cell>
        </row>
        <row r="1124">
          <cell r="A1124">
            <v>1119</v>
          </cell>
          <cell r="D1124" t="str">
            <v>ФКУ ИК-143</v>
          </cell>
        </row>
        <row r="1125">
          <cell r="A1125">
            <v>1120</v>
          </cell>
          <cell r="D1125" t="str">
            <v>ФКУ ИК-144</v>
          </cell>
        </row>
        <row r="1126">
          <cell r="A1126">
            <v>1121</v>
          </cell>
          <cell r="D1126" t="str">
            <v>ФКУ ИК-145</v>
          </cell>
        </row>
        <row r="1127">
          <cell r="A1127">
            <v>1122</v>
          </cell>
          <cell r="D1127" t="str">
            <v>ФКУ ИК-146</v>
          </cell>
        </row>
        <row r="1128">
          <cell r="A1128">
            <v>1123</v>
          </cell>
          <cell r="D1128" t="str">
            <v>ФКУ ИК-147</v>
          </cell>
        </row>
        <row r="1129">
          <cell r="A1129">
            <v>1124</v>
          </cell>
          <cell r="D1129" t="str">
            <v>ФКУ ИК-148</v>
          </cell>
        </row>
        <row r="1130">
          <cell r="A1130">
            <v>1125</v>
          </cell>
          <cell r="D1130" t="str">
            <v>ФКУ ИК-149</v>
          </cell>
        </row>
        <row r="1131">
          <cell r="A1131">
            <v>1126</v>
          </cell>
          <cell r="D1131" t="str">
            <v>ФКУ ИК-150</v>
          </cell>
        </row>
        <row r="1132">
          <cell r="A1132">
            <v>1127</v>
          </cell>
          <cell r="D1132" t="str">
            <v>ФКУ ИК-151</v>
          </cell>
        </row>
        <row r="1133">
          <cell r="A1133">
            <v>1128</v>
          </cell>
          <cell r="D1133" t="str">
            <v>ФКУ ИК-152</v>
          </cell>
        </row>
        <row r="1134">
          <cell r="A1134">
            <v>1129</v>
          </cell>
          <cell r="D1134" t="str">
            <v>ФКУ ИК-153</v>
          </cell>
        </row>
        <row r="1135">
          <cell r="A1135">
            <v>1130</v>
          </cell>
          <cell r="D1135" t="str">
            <v>ФКУ ИК-154</v>
          </cell>
        </row>
        <row r="1136">
          <cell r="A1136">
            <v>1131</v>
          </cell>
          <cell r="D1136" t="str">
            <v>ФКУ ИК-155</v>
          </cell>
        </row>
        <row r="1137">
          <cell r="A1137">
            <v>1132</v>
          </cell>
          <cell r="D1137" t="str">
            <v>ФКУ ИК-156</v>
          </cell>
        </row>
        <row r="1138">
          <cell r="A1138">
            <v>1133</v>
          </cell>
          <cell r="D1138" t="str">
            <v>ФКУ ИК-157</v>
          </cell>
        </row>
        <row r="1139">
          <cell r="A1139">
            <v>1134</v>
          </cell>
          <cell r="D1139" t="str">
            <v>ФКУ ИК-158</v>
          </cell>
        </row>
        <row r="1140">
          <cell r="A1140">
            <v>1135</v>
          </cell>
          <cell r="D1140" t="str">
            <v>ФКУ ИК-159</v>
          </cell>
        </row>
        <row r="1141">
          <cell r="A1141">
            <v>1136</v>
          </cell>
          <cell r="D1141" t="str">
            <v>ФКУ ИК-160</v>
          </cell>
        </row>
        <row r="1142">
          <cell r="A1142">
            <v>1137</v>
          </cell>
          <cell r="D1142" t="str">
            <v>ФКУ ИК-161</v>
          </cell>
        </row>
        <row r="1143">
          <cell r="A1143">
            <v>1138</v>
          </cell>
          <cell r="D1143" t="str">
            <v>ФКУ ИК-162</v>
          </cell>
        </row>
        <row r="1144">
          <cell r="A1144">
            <v>1139</v>
          </cell>
          <cell r="D1144" t="str">
            <v>ФКУ ИК-163</v>
          </cell>
        </row>
        <row r="1145">
          <cell r="A1145">
            <v>1140</v>
          </cell>
          <cell r="D1145" t="str">
            <v>ФКУ ИК-164</v>
          </cell>
        </row>
        <row r="1146">
          <cell r="A1146">
            <v>1141</v>
          </cell>
          <cell r="D1146" t="str">
            <v>ФКУ ИК-165</v>
          </cell>
        </row>
        <row r="1147">
          <cell r="A1147">
            <v>1142</v>
          </cell>
          <cell r="D1147" t="str">
            <v>ФКУ ИК-166</v>
          </cell>
        </row>
        <row r="1148">
          <cell r="A1148">
            <v>1143</v>
          </cell>
          <cell r="D1148" t="str">
            <v>ФКУ ИК-167</v>
          </cell>
        </row>
        <row r="1149">
          <cell r="A1149">
            <v>1144</v>
          </cell>
          <cell r="D1149" t="str">
            <v>ФКУ ИК-168</v>
          </cell>
        </row>
        <row r="1150">
          <cell r="A1150">
            <v>1145</v>
          </cell>
          <cell r="D1150" t="str">
            <v>ФКУ ИК-169</v>
          </cell>
        </row>
        <row r="1151">
          <cell r="A1151">
            <v>1146</v>
          </cell>
          <cell r="D1151" t="str">
            <v>ФКУ ИК-170</v>
          </cell>
        </row>
        <row r="1152">
          <cell r="A1152">
            <v>1147</v>
          </cell>
          <cell r="D1152" t="str">
            <v>ФКУ ИК-171</v>
          </cell>
        </row>
        <row r="1153">
          <cell r="A1153">
            <v>1148</v>
          </cell>
          <cell r="D1153" t="str">
            <v>ФКУ ИК-172</v>
          </cell>
        </row>
        <row r="1154">
          <cell r="A1154">
            <v>1149</v>
          </cell>
          <cell r="D1154" t="str">
            <v>ФКУ ИК-173</v>
          </cell>
        </row>
        <row r="1155">
          <cell r="A1155">
            <v>1150</v>
          </cell>
          <cell r="D1155" t="str">
            <v>ФКУ ИК-174</v>
          </cell>
        </row>
        <row r="1156">
          <cell r="A1156">
            <v>1151</v>
          </cell>
          <cell r="D1156" t="str">
            <v>ФКУ ИК-175</v>
          </cell>
        </row>
        <row r="1157">
          <cell r="A1157">
            <v>1152</v>
          </cell>
          <cell r="D1157" t="str">
            <v>ФКУ ИК-176</v>
          </cell>
        </row>
        <row r="1158">
          <cell r="A1158">
            <v>1153</v>
          </cell>
          <cell r="D1158" t="str">
            <v>ФКУ ИК-177</v>
          </cell>
        </row>
        <row r="1159">
          <cell r="A1159">
            <v>1154</v>
          </cell>
          <cell r="D1159" t="str">
            <v>ФКУ ИК-178</v>
          </cell>
        </row>
        <row r="1160">
          <cell r="A1160">
            <v>1155</v>
          </cell>
          <cell r="D1160" t="str">
            <v>ФКУ ИК-179</v>
          </cell>
        </row>
        <row r="1161">
          <cell r="A1161">
            <v>1156</v>
          </cell>
          <cell r="D1161" t="str">
            <v>ФКУ ИК-180</v>
          </cell>
        </row>
        <row r="1162">
          <cell r="A1162">
            <v>1157</v>
          </cell>
          <cell r="D1162" t="str">
            <v>ФКУ ИК-181</v>
          </cell>
        </row>
        <row r="1163">
          <cell r="A1163">
            <v>1158</v>
          </cell>
          <cell r="D1163" t="str">
            <v>ФКУ ИК-182</v>
          </cell>
        </row>
        <row r="1164">
          <cell r="A1164">
            <v>1159</v>
          </cell>
          <cell r="D1164" t="str">
            <v>ФКУ ИК-183</v>
          </cell>
        </row>
        <row r="1165">
          <cell r="A1165">
            <v>1160</v>
          </cell>
          <cell r="D1165" t="str">
            <v>ФКУ ИК-184</v>
          </cell>
        </row>
        <row r="1166">
          <cell r="A1166">
            <v>1161</v>
          </cell>
          <cell r="D1166" t="str">
            <v>ФКУ ИК-185</v>
          </cell>
        </row>
        <row r="1167">
          <cell r="A1167">
            <v>1162</v>
          </cell>
          <cell r="D1167" t="str">
            <v>ФКУ ИК-186</v>
          </cell>
        </row>
        <row r="1168">
          <cell r="A1168">
            <v>1163</v>
          </cell>
          <cell r="D1168" t="str">
            <v>ФКУ ИК-187</v>
          </cell>
        </row>
        <row r="1169">
          <cell r="A1169">
            <v>1164</v>
          </cell>
          <cell r="D1169" t="str">
            <v>ФКУ ИК-188</v>
          </cell>
        </row>
        <row r="1170">
          <cell r="A1170">
            <v>1165</v>
          </cell>
          <cell r="D1170" t="str">
            <v>ФКУ ИК-189</v>
          </cell>
        </row>
        <row r="1171">
          <cell r="A1171">
            <v>1166</v>
          </cell>
          <cell r="D1171" t="str">
            <v>ФКУ ИК-190</v>
          </cell>
        </row>
        <row r="1172">
          <cell r="A1172">
            <v>1167</v>
          </cell>
          <cell r="D1172" t="str">
            <v>ФКУ ИК-191</v>
          </cell>
        </row>
        <row r="1173">
          <cell r="A1173">
            <v>1168</v>
          </cell>
          <cell r="D1173" t="str">
            <v>ФКУ ИК-192</v>
          </cell>
        </row>
        <row r="1174">
          <cell r="A1174">
            <v>1169</v>
          </cell>
          <cell r="D1174" t="str">
            <v>ФКУ ИК-193</v>
          </cell>
        </row>
        <row r="1175">
          <cell r="A1175">
            <v>1170</v>
          </cell>
          <cell r="D1175" t="str">
            <v>ФКУ ИК-194</v>
          </cell>
        </row>
        <row r="1176">
          <cell r="A1176">
            <v>1171</v>
          </cell>
          <cell r="D1176" t="str">
            <v>ФКУ ИК-195</v>
          </cell>
        </row>
        <row r="1177">
          <cell r="A1177">
            <v>1172</v>
          </cell>
          <cell r="D1177" t="str">
            <v>ФКУ ИК-196</v>
          </cell>
        </row>
        <row r="1178">
          <cell r="A1178">
            <v>1173</v>
          </cell>
          <cell r="D1178" t="str">
            <v>ФКУ ИК-197</v>
          </cell>
        </row>
        <row r="1179">
          <cell r="A1179">
            <v>1174</v>
          </cell>
          <cell r="D1179" t="str">
            <v>ФКУ ИК-198</v>
          </cell>
        </row>
        <row r="1180">
          <cell r="A1180">
            <v>1175</v>
          </cell>
          <cell r="D1180" t="str">
            <v>ФКУ ИК-199</v>
          </cell>
        </row>
        <row r="1181">
          <cell r="A1181">
            <v>1176</v>
          </cell>
          <cell r="D1181" t="str">
            <v>ФКУ ИК-200</v>
          </cell>
        </row>
        <row r="1182">
          <cell r="A1182">
            <v>1177</v>
          </cell>
          <cell r="D1182" t="str">
            <v>ФКУ ИК-201</v>
          </cell>
        </row>
        <row r="1183">
          <cell r="A1183">
            <v>1178</v>
          </cell>
          <cell r="D1183" t="str">
            <v>ФКУ ИК-202</v>
          </cell>
        </row>
        <row r="1184">
          <cell r="A1184">
            <v>1179</v>
          </cell>
          <cell r="D1184" t="str">
            <v>ФКУ ИК-203</v>
          </cell>
        </row>
        <row r="1185">
          <cell r="A1185">
            <v>1180</v>
          </cell>
          <cell r="D1185" t="str">
            <v>ФКУ ИК-204</v>
          </cell>
        </row>
        <row r="1186">
          <cell r="A1186">
            <v>1181</v>
          </cell>
          <cell r="D1186" t="str">
            <v>ФКУ ИК-205</v>
          </cell>
        </row>
        <row r="1187">
          <cell r="A1187">
            <v>1182</v>
          </cell>
          <cell r="D1187" t="str">
            <v>ФКУ ИК-206</v>
          </cell>
        </row>
        <row r="1188">
          <cell r="A1188">
            <v>1183</v>
          </cell>
          <cell r="D1188" t="str">
            <v>ФКУ ИК-207</v>
          </cell>
        </row>
        <row r="1189">
          <cell r="A1189">
            <v>1184</v>
          </cell>
          <cell r="D1189" t="str">
            <v>ФКУ ИК-208</v>
          </cell>
        </row>
        <row r="1190">
          <cell r="A1190">
            <v>1185</v>
          </cell>
          <cell r="D1190" t="str">
            <v>ФКУ ИК-209</v>
          </cell>
        </row>
        <row r="1191">
          <cell r="A1191">
            <v>1186</v>
          </cell>
          <cell r="D1191" t="str">
            <v>ФКУ ИК-210</v>
          </cell>
        </row>
        <row r="1192">
          <cell r="A1192">
            <v>1187</v>
          </cell>
          <cell r="D1192" t="str">
            <v>ФКУ ИК-211</v>
          </cell>
        </row>
        <row r="1193">
          <cell r="A1193">
            <v>1188</v>
          </cell>
          <cell r="D1193" t="str">
            <v>ФКУ ИК-212</v>
          </cell>
        </row>
        <row r="1194">
          <cell r="A1194">
            <v>1189</v>
          </cell>
          <cell r="D1194" t="str">
            <v>ФКУ ИК-213</v>
          </cell>
        </row>
        <row r="1195">
          <cell r="A1195">
            <v>1190</v>
          </cell>
          <cell r="D1195" t="str">
            <v>ФКУ ИК-214</v>
          </cell>
        </row>
        <row r="1196">
          <cell r="A1196">
            <v>1191</v>
          </cell>
          <cell r="D1196" t="str">
            <v>ФКУ ИК-215</v>
          </cell>
        </row>
        <row r="1197">
          <cell r="A1197">
            <v>1192</v>
          </cell>
          <cell r="D1197" t="str">
            <v>ФКУ ИК-216</v>
          </cell>
        </row>
        <row r="1198">
          <cell r="A1198">
            <v>1193</v>
          </cell>
          <cell r="D1198" t="str">
            <v>ФКУ ИК-217</v>
          </cell>
        </row>
        <row r="1199">
          <cell r="A1199">
            <v>1194</v>
          </cell>
          <cell r="D1199" t="str">
            <v>ФКУ ИК-218</v>
          </cell>
        </row>
        <row r="1200">
          <cell r="A1200">
            <v>1195</v>
          </cell>
          <cell r="D1200" t="str">
            <v>ФКУ ИК-219</v>
          </cell>
        </row>
        <row r="1201">
          <cell r="A1201">
            <v>1196</v>
          </cell>
          <cell r="D1201" t="str">
            <v>ФКУ ИК-220</v>
          </cell>
        </row>
        <row r="1202">
          <cell r="A1202">
            <v>1197</v>
          </cell>
          <cell r="D1202" t="str">
            <v>ФКУ ИК-221</v>
          </cell>
        </row>
        <row r="1203">
          <cell r="A1203">
            <v>1198</v>
          </cell>
          <cell r="D1203" t="str">
            <v>ФКУ ИК-222</v>
          </cell>
        </row>
        <row r="1204">
          <cell r="A1204">
            <v>1199</v>
          </cell>
          <cell r="D1204" t="str">
            <v>ФКУ ИК-223</v>
          </cell>
        </row>
        <row r="1205">
          <cell r="A1205">
            <v>1200</v>
          </cell>
          <cell r="D1205" t="str">
            <v>ФКУ ИК-224</v>
          </cell>
        </row>
        <row r="1206">
          <cell r="A1206">
            <v>1201</v>
          </cell>
          <cell r="D1206" t="str">
            <v>ФКУ ИК-225</v>
          </cell>
        </row>
        <row r="1207">
          <cell r="A1207">
            <v>1202</v>
          </cell>
          <cell r="D1207" t="str">
            <v>ФКУ ИК-226</v>
          </cell>
        </row>
        <row r="1208">
          <cell r="A1208">
            <v>1203</v>
          </cell>
          <cell r="D1208" t="str">
            <v>ФКУ ИК-227</v>
          </cell>
        </row>
        <row r="1209">
          <cell r="A1209">
            <v>1204</v>
          </cell>
          <cell r="D1209" t="str">
            <v>ФКУ ИК-228</v>
          </cell>
        </row>
        <row r="1210">
          <cell r="A1210">
            <v>1205</v>
          </cell>
          <cell r="D1210" t="str">
            <v>ФКУ ИК-229</v>
          </cell>
        </row>
        <row r="1211">
          <cell r="A1211">
            <v>1206</v>
          </cell>
          <cell r="D1211" t="str">
            <v>ФКУ ИК-230</v>
          </cell>
        </row>
        <row r="1212">
          <cell r="A1212">
            <v>1207</v>
          </cell>
          <cell r="D1212" t="str">
            <v>ФКУ ИК-231</v>
          </cell>
        </row>
        <row r="1213">
          <cell r="A1213">
            <v>1208</v>
          </cell>
          <cell r="D1213" t="str">
            <v>ФКУ ИК-232</v>
          </cell>
        </row>
        <row r="1214">
          <cell r="A1214">
            <v>1209</v>
          </cell>
          <cell r="D1214" t="str">
            <v>ФКУ ИК-233</v>
          </cell>
        </row>
        <row r="1215">
          <cell r="A1215">
            <v>1210</v>
          </cell>
          <cell r="D1215" t="str">
            <v>ФКУ ИК-234</v>
          </cell>
        </row>
        <row r="1216">
          <cell r="A1216">
            <v>1211</v>
          </cell>
          <cell r="D1216" t="str">
            <v>ФКУ ИК-235</v>
          </cell>
        </row>
        <row r="1217">
          <cell r="A1217">
            <v>1212</v>
          </cell>
          <cell r="D1217" t="str">
            <v>ФКУ ИК-236</v>
          </cell>
        </row>
        <row r="1218">
          <cell r="A1218">
            <v>1213</v>
          </cell>
          <cell r="D1218" t="str">
            <v>ФКУ ИК-237</v>
          </cell>
        </row>
        <row r="1219">
          <cell r="A1219">
            <v>1214</v>
          </cell>
          <cell r="D1219" t="str">
            <v>ФКУ ИК-238</v>
          </cell>
        </row>
        <row r="1220">
          <cell r="A1220">
            <v>1215</v>
          </cell>
          <cell r="D1220" t="str">
            <v>ФКУ ИК-239</v>
          </cell>
        </row>
        <row r="1221">
          <cell r="A1221">
            <v>1216</v>
          </cell>
          <cell r="D1221" t="str">
            <v>ФКУ ИК-240</v>
          </cell>
        </row>
        <row r="1222">
          <cell r="A1222">
            <v>1217</v>
          </cell>
          <cell r="D1222" t="str">
            <v>ФКУ ИК-241</v>
          </cell>
        </row>
        <row r="1223">
          <cell r="A1223">
            <v>1218</v>
          </cell>
          <cell r="D1223" t="str">
            <v>ФКУ ИК-242</v>
          </cell>
        </row>
        <row r="1224">
          <cell r="A1224">
            <v>1219</v>
          </cell>
          <cell r="D1224" t="str">
            <v>ФКУ ИК-243</v>
          </cell>
        </row>
        <row r="1225">
          <cell r="A1225">
            <v>1220</v>
          </cell>
          <cell r="D1225" t="str">
            <v>ФКУ ИК-244</v>
          </cell>
        </row>
        <row r="1226">
          <cell r="A1226">
            <v>1221</v>
          </cell>
          <cell r="D1226" t="str">
            <v>ФКУ ИК-245</v>
          </cell>
        </row>
        <row r="1227">
          <cell r="A1227">
            <v>1222</v>
          </cell>
          <cell r="D1227" t="str">
            <v>ФКУ ИК-246</v>
          </cell>
        </row>
        <row r="1228">
          <cell r="A1228">
            <v>1223</v>
          </cell>
          <cell r="D1228" t="str">
            <v>ФКУ ИК-247</v>
          </cell>
        </row>
        <row r="1229">
          <cell r="A1229">
            <v>1224</v>
          </cell>
          <cell r="D1229" t="str">
            <v>ФКУ ИК-248</v>
          </cell>
        </row>
        <row r="1230">
          <cell r="A1230">
            <v>1225</v>
          </cell>
          <cell r="D1230" t="str">
            <v>ФКУ ИК-249</v>
          </cell>
        </row>
        <row r="1231">
          <cell r="A1231">
            <v>1226</v>
          </cell>
          <cell r="D1231" t="str">
            <v>ФКУ ИК-250</v>
          </cell>
        </row>
        <row r="1232">
          <cell r="A1232">
            <v>1227</v>
          </cell>
          <cell r="D1232" t="str">
            <v>ФКУ ИК-251</v>
          </cell>
        </row>
        <row r="1233">
          <cell r="A1233">
            <v>1228</v>
          </cell>
          <cell r="D1233" t="str">
            <v>ФКУ ИК-252</v>
          </cell>
        </row>
        <row r="1234">
          <cell r="A1234">
            <v>1229</v>
          </cell>
          <cell r="D1234" t="str">
            <v>ФКУ ИК-253</v>
          </cell>
        </row>
        <row r="1235">
          <cell r="A1235">
            <v>1230</v>
          </cell>
          <cell r="D1235" t="str">
            <v>ФКУ ИК-254</v>
          </cell>
        </row>
        <row r="1236">
          <cell r="A1236">
            <v>1231</v>
          </cell>
          <cell r="D1236" t="str">
            <v>ФКУ ИК-255</v>
          </cell>
        </row>
        <row r="1237">
          <cell r="A1237">
            <v>1232</v>
          </cell>
          <cell r="D1237" t="str">
            <v>ФКУ ИК-256</v>
          </cell>
        </row>
        <row r="1238">
          <cell r="A1238">
            <v>1233</v>
          </cell>
          <cell r="D1238" t="str">
            <v>ФКУ ИК-257</v>
          </cell>
        </row>
        <row r="1239">
          <cell r="A1239">
            <v>1234</v>
          </cell>
          <cell r="D1239" t="str">
            <v>ФКУ ИК-258</v>
          </cell>
        </row>
        <row r="1240">
          <cell r="A1240">
            <v>1235</v>
          </cell>
          <cell r="D1240" t="str">
            <v>ФКУ ИК-259</v>
          </cell>
        </row>
        <row r="1241">
          <cell r="A1241">
            <v>1236</v>
          </cell>
          <cell r="D1241" t="str">
            <v>ФКУ ИК-260</v>
          </cell>
        </row>
        <row r="1242">
          <cell r="A1242">
            <v>1237</v>
          </cell>
          <cell r="D1242" t="str">
            <v>ФКУ ИК-261</v>
          </cell>
        </row>
        <row r="1243">
          <cell r="A1243">
            <v>1238</v>
          </cell>
          <cell r="D1243" t="str">
            <v>ФКУ ИК-262</v>
          </cell>
        </row>
        <row r="1244">
          <cell r="A1244">
            <v>1239</v>
          </cell>
          <cell r="D1244" t="str">
            <v>ФКУ ИК-263</v>
          </cell>
        </row>
        <row r="1245">
          <cell r="A1245">
            <v>1240</v>
          </cell>
          <cell r="D1245" t="str">
            <v>ФКУ ИК-264</v>
          </cell>
        </row>
        <row r="1246">
          <cell r="A1246">
            <v>1241</v>
          </cell>
          <cell r="D1246" t="str">
            <v>ФКУ ИК-265</v>
          </cell>
        </row>
        <row r="1247">
          <cell r="A1247">
            <v>1242</v>
          </cell>
          <cell r="D1247" t="str">
            <v>ФКУ ИК-266</v>
          </cell>
        </row>
        <row r="1248">
          <cell r="A1248">
            <v>1243</v>
          </cell>
          <cell r="D1248" t="str">
            <v>ФКУ ИК-267</v>
          </cell>
        </row>
        <row r="1249">
          <cell r="A1249">
            <v>1244</v>
          </cell>
          <cell r="D1249" t="str">
            <v>ФКУ ИК-268</v>
          </cell>
        </row>
        <row r="1250">
          <cell r="A1250">
            <v>1245</v>
          </cell>
          <cell r="D1250" t="str">
            <v>ФКУ ИК-269</v>
          </cell>
        </row>
        <row r="1251">
          <cell r="A1251">
            <v>1246</v>
          </cell>
          <cell r="D1251" t="str">
            <v>ФКУ ИК-270</v>
          </cell>
        </row>
        <row r="1252">
          <cell r="A1252">
            <v>1247</v>
          </cell>
          <cell r="D1252" t="str">
            <v>ФКУ ИК-271</v>
          </cell>
        </row>
        <row r="1253">
          <cell r="A1253">
            <v>1248</v>
          </cell>
          <cell r="D1253" t="str">
            <v>ФКУ ИК-272</v>
          </cell>
        </row>
        <row r="1254">
          <cell r="A1254">
            <v>1249</v>
          </cell>
          <cell r="D1254" t="str">
            <v>ФКУ ИК-273</v>
          </cell>
        </row>
        <row r="1255">
          <cell r="A1255">
            <v>1250</v>
          </cell>
          <cell r="D1255" t="str">
            <v>ФКУ ИК-274</v>
          </cell>
        </row>
        <row r="1256">
          <cell r="A1256">
            <v>1251</v>
          </cell>
          <cell r="D1256" t="str">
            <v>ФКУ ИК-275</v>
          </cell>
        </row>
        <row r="1257">
          <cell r="A1257">
            <v>1252</v>
          </cell>
          <cell r="D1257" t="str">
            <v>ФКУ ИК-276</v>
          </cell>
        </row>
        <row r="1258">
          <cell r="A1258">
            <v>1253</v>
          </cell>
          <cell r="D1258" t="str">
            <v>ФКУ ИК-277</v>
          </cell>
        </row>
        <row r="1259">
          <cell r="A1259">
            <v>1254</v>
          </cell>
          <cell r="D1259" t="str">
            <v>ФКУ ИК-278</v>
          </cell>
        </row>
        <row r="1260">
          <cell r="A1260">
            <v>1255</v>
          </cell>
          <cell r="D1260" t="str">
            <v>ФКУ ИК-279</v>
          </cell>
        </row>
        <row r="1261">
          <cell r="A1261">
            <v>1256</v>
          </cell>
          <cell r="D1261" t="str">
            <v>ФКУ ИК-280</v>
          </cell>
        </row>
        <row r="1262">
          <cell r="A1262">
            <v>1257</v>
          </cell>
          <cell r="D1262" t="str">
            <v>ФКУ ИК-281</v>
          </cell>
        </row>
        <row r="1263">
          <cell r="A1263">
            <v>1258</v>
          </cell>
          <cell r="D1263" t="str">
            <v>ФКУ ИК-282</v>
          </cell>
        </row>
        <row r="1264">
          <cell r="A1264">
            <v>1259</v>
          </cell>
          <cell r="D1264" t="str">
            <v>ФКУ ИК-283</v>
          </cell>
        </row>
        <row r="1265">
          <cell r="A1265">
            <v>1260</v>
          </cell>
          <cell r="D1265" t="str">
            <v>ФКУ ИК-284</v>
          </cell>
        </row>
        <row r="1266">
          <cell r="A1266">
            <v>1261</v>
          </cell>
          <cell r="D1266" t="str">
            <v>ФКУ ИК-285</v>
          </cell>
        </row>
        <row r="1267">
          <cell r="A1267">
            <v>1262</v>
          </cell>
          <cell r="D1267" t="str">
            <v>ФКУ ИК-286</v>
          </cell>
        </row>
        <row r="1268">
          <cell r="A1268">
            <v>1263</v>
          </cell>
          <cell r="D1268" t="str">
            <v>ФКУ ИК-287</v>
          </cell>
        </row>
        <row r="1269">
          <cell r="A1269">
            <v>1264</v>
          </cell>
          <cell r="D1269" t="str">
            <v>ФКУ ИК-288</v>
          </cell>
        </row>
        <row r="1270">
          <cell r="A1270">
            <v>1265</v>
          </cell>
          <cell r="D1270" t="str">
            <v>ФКУ ИК-289</v>
          </cell>
        </row>
        <row r="1271">
          <cell r="A1271">
            <v>1266</v>
          </cell>
          <cell r="D1271" t="str">
            <v>ФКУ ИК-290</v>
          </cell>
        </row>
        <row r="1272">
          <cell r="A1272">
            <v>1267</v>
          </cell>
          <cell r="D1272" t="str">
            <v>ФКУ ИК-291</v>
          </cell>
        </row>
        <row r="1273">
          <cell r="A1273">
            <v>1268</v>
          </cell>
          <cell r="D1273" t="str">
            <v>ФКУ ИК-292</v>
          </cell>
        </row>
        <row r="1274">
          <cell r="A1274">
            <v>1269</v>
          </cell>
          <cell r="D1274" t="str">
            <v>ФКУ ИК-293</v>
          </cell>
        </row>
        <row r="1275">
          <cell r="A1275">
            <v>1270</v>
          </cell>
          <cell r="D1275" t="str">
            <v>ФКУ ИК-294</v>
          </cell>
        </row>
        <row r="1276">
          <cell r="A1276">
            <v>1271</v>
          </cell>
          <cell r="D1276" t="str">
            <v>ФКУ ИК-295</v>
          </cell>
        </row>
        <row r="1277">
          <cell r="A1277">
            <v>1272</v>
          </cell>
          <cell r="D1277" t="str">
            <v>ФКУ ИК-296</v>
          </cell>
        </row>
        <row r="1278">
          <cell r="A1278">
            <v>1273</v>
          </cell>
          <cell r="D1278" t="str">
            <v>ФКУ ИК-297</v>
          </cell>
        </row>
        <row r="1279">
          <cell r="A1279">
            <v>1274</v>
          </cell>
          <cell r="D1279" t="str">
            <v>ФКУ ИК-298</v>
          </cell>
        </row>
        <row r="1280">
          <cell r="A1280">
            <v>1275</v>
          </cell>
          <cell r="D1280" t="str">
            <v>ФКУ ИК-299</v>
          </cell>
        </row>
        <row r="1281">
          <cell r="A1281">
            <v>1276</v>
          </cell>
          <cell r="D1281" t="str">
            <v>ФКУ ИК-300</v>
          </cell>
        </row>
        <row r="1282">
          <cell r="A1282">
            <v>1277</v>
          </cell>
          <cell r="D1282" t="str">
            <v>ФКУ ИК-301</v>
          </cell>
        </row>
        <row r="1283">
          <cell r="A1283">
            <v>1278</v>
          </cell>
          <cell r="D1283" t="str">
            <v>ФКУ ИК-302</v>
          </cell>
        </row>
        <row r="1284">
          <cell r="A1284">
            <v>1279</v>
          </cell>
          <cell r="D1284" t="str">
            <v>ФКУ ИК-303</v>
          </cell>
        </row>
        <row r="1285">
          <cell r="A1285">
            <v>1280</v>
          </cell>
          <cell r="D1285" t="str">
            <v>ФКУ ИК-304</v>
          </cell>
        </row>
        <row r="1286">
          <cell r="A1286">
            <v>1281</v>
          </cell>
          <cell r="D1286" t="str">
            <v>ФКУ ИК-305</v>
          </cell>
        </row>
        <row r="1287">
          <cell r="A1287">
            <v>1282</v>
          </cell>
          <cell r="D1287" t="str">
            <v>ФКУ ИК-306</v>
          </cell>
        </row>
        <row r="1288">
          <cell r="A1288">
            <v>1283</v>
          </cell>
          <cell r="D1288" t="str">
            <v>ФКУ ИК-307</v>
          </cell>
        </row>
        <row r="1289">
          <cell r="A1289">
            <v>1284</v>
          </cell>
          <cell r="D1289" t="str">
            <v>ФКУ ИК-308</v>
          </cell>
        </row>
        <row r="1290">
          <cell r="A1290">
            <v>1285</v>
          </cell>
          <cell r="D1290" t="str">
            <v>ФКУ ИК-309</v>
          </cell>
        </row>
        <row r="1291">
          <cell r="A1291">
            <v>1286</v>
          </cell>
          <cell r="D1291" t="str">
            <v>ФКУ ИК-310</v>
          </cell>
        </row>
        <row r="1292">
          <cell r="A1292">
            <v>1287</v>
          </cell>
          <cell r="D1292" t="str">
            <v>ФКУ ИК-311</v>
          </cell>
        </row>
        <row r="1293">
          <cell r="A1293">
            <v>1288</v>
          </cell>
          <cell r="D1293" t="str">
            <v>ФКУ ИК-312</v>
          </cell>
        </row>
        <row r="1294">
          <cell r="A1294">
            <v>1289</v>
          </cell>
          <cell r="D1294" t="str">
            <v>ФКУ ИК-313</v>
          </cell>
        </row>
        <row r="1295">
          <cell r="A1295">
            <v>1290</v>
          </cell>
          <cell r="D1295" t="str">
            <v>ФКУ ИК-314</v>
          </cell>
        </row>
        <row r="1296">
          <cell r="A1296">
            <v>1291</v>
          </cell>
          <cell r="D1296" t="str">
            <v>ФКУ ИК-315</v>
          </cell>
        </row>
        <row r="1297">
          <cell r="A1297">
            <v>1292</v>
          </cell>
          <cell r="D1297" t="str">
            <v>ФКУ ИК-316</v>
          </cell>
        </row>
        <row r="1298">
          <cell r="A1298">
            <v>1293</v>
          </cell>
          <cell r="D1298" t="str">
            <v>ФКУ ИК-317</v>
          </cell>
        </row>
        <row r="1299">
          <cell r="A1299">
            <v>1294</v>
          </cell>
          <cell r="D1299" t="str">
            <v>ФКУ ИК-318</v>
          </cell>
        </row>
        <row r="1300">
          <cell r="A1300">
            <v>1295</v>
          </cell>
          <cell r="D1300" t="str">
            <v>ФКУ ИК-319</v>
          </cell>
        </row>
        <row r="1301">
          <cell r="A1301">
            <v>1296</v>
          </cell>
          <cell r="D1301" t="str">
            <v>ФКУ ИК-320</v>
          </cell>
        </row>
        <row r="1302">
          <cell r="A1302">
            <v>1297</v>
          </cell>
          <cell r="D1302" t="str">
            <v>ФКУ ИК-321</v>
          </cell>
        </row>
        <row r="1303">
          <cell r="A1303">
            <v>1298</v>
          </cell>
          <cell r="D1303" t="str">
            <v>ФКУ ИК-322</v>
          </cell>
        </row>
        <row r="1304">
          <cell r="A1304">
            <v>1299</v>
          </cell>
          <cell r="D1304" t="str">
            <v>ФКУ ИК-323</v>
          </cell>
        </row>
        <row r="1305">
          <cell r="A1305">
            <v>1300</v>
          </cell>
          <cell r="D1305" t="str">
            <v>ФКУ ИК-324</v>
          </cell>
        </row>
        <row r="1306">
          <cell r="A1306">
            <v>1301</v>
          </cell>
          <cell r="D1306" t="str">
            <v>ФКУ ИК-325</v>
          </cell>
        </row>
        <row r="1307">
          <cell r="A1307">
            <v>1302</v>
          </cell>
          <cell r="D1307" t="str">
            <v>ФКУ ИК-326</v>
          </cell>
        </row>
        <row r="1308">
          <cell r="A1308">
            <v>1303</v>
          </cell>
          <cell r="D1308" t="str">
            <v>ФКУ ИК-327</v>
          </cell>
        </row>
        <row r="1309">
          <cell r="A1309">
            <v>1304</v>
          </cell>
          <cell r="D1309" t="str">
            <v>ФКУ ИК-328</v>
          </cell>
        </row>
        <row r="1310">
          <cell r="A1310">
            <v>1305</v>
          </cell>
          <cell r="D1310" t="str">
            <v>ФКУ ИК-329</v>
          </cell>
        </row>
        <row r="1311">
          <cell r="A1311">
            <v>1306</v>
          </cell>
          <cell r="D1311" t="str">
            <v>ФКУ ИК-330</v>
          </cell>
        </row>
        <row r="1312">
          <cell r="A1312">
            <v>1307</v>
          </cell>
          <cell r="D1312" t="str">
            <v>ФКУ ИК-331</v>
          </cell>
        </row>
        <row r="1313">
          <cell r="A1313">
            <v>1308</v>
          </cell>
          <cell r="D1313" t="str">
            <v>ФКУ ИК-332</v>
          </cell>
        </row>
        <row r="1314">
          <cell r="A1314">
            <v>1309</v>
          </cell>
          <cell r="D1314" t="str">
            <v>ФКУ ИК-333</v>
          </cell>
        </row>
        <row r="1315">
          <cell r="A1315">
            <v>1310</v>
          </cell>
          <cell r="D1315" t="str">
            <v>ФКУ ИК-334</v>
          </cell>
        </row>
        <row r="1316">
          <cell r="A1316">
            <v>1311</v>
          </cell>
          <cell r="D1316" t="str">
            <v>ФКУ ИК-335</v>
          </cell>
        </row>
        <row r="1317">
          <cell r="A1317">
            <v>1312</v>
          </cell>
          <cell r="D1317" t="str">
            <v>ФКУ ИК-336</v>
          </cell>
        </row>
        <row r="1318">
          <cell r="A1318">
            <v>1313</v>
          </cell>
          <cell r="D1318" t="str">
            <v>ФКУ ИК-337</v>
          </cell>
        </row>
        <row r="1319">
          <cell r="A1319">
            <v>1314</v>
          </cell>
          <cell r="D1319" t="str">
            <v>ФКУ ИК-338</v>
          </cell>
        </row>
        <row r="1320">
          <cell r="A1320">
            <v>1315</v>
          </cell>
          <cell r="D1320" t="str">
            <v>ФКУ ИК-339</v>
          </cell>
        </row>
        <row r="1321">
          <cell r="A1321">
            <v>1316</v>
          </cell>
          <cell r="D1321" t="str">
            <v>ФКУ ИК-340</v>
          </cell>
        </row>
        <row r="1322">
          <cell r="A1322">
            <v>1317</v>
          </cell>
          <cell r="D1322" t="str">
            <v>ФКУ ИК-341</v>
          </cell>
        </row>
        <row r="1323">
          <cell r="A1323">
            <v>1318</v>
          </cell>
          <cell r="D1323" t="str">
            <v>ФКУ ИК-342</v>
          </cell>
        </row>
        <row r="1324">
          <cell r="A1324">
            <v>1319</v>
          </cell>
          <cell r="D1324" t="str">
            <v>ФКУ ИК-343</v>
          </cell>
        </row>
        <row r="1325">
          <cell r="A1325">
            <v>1320</v>
          </cell>
          <cell r="D1325" t="str">
            <v>ФКУ ИК-344</v>
          </cell>
        </row>
        <row r="1326">
          <cell r="A1326">
            <v>1321</v>
          </cell>
          <cell r="D1326" t="str">
            <v>ФКУ ИК-345</v>
          </cell>
        </row>
        <row r="1327">
          <cell r="A1327">
            <v>1322</v>
          </cell>
          <cell r="D1327" t="str">
            <v>ФКУ ИК-346</v>
          </cell>
        </row>
        <row r="1328">
          <cell r="A1328">
            <v>1323</v>
          </cell>
          <cell r="D1328" t="str">
            <v>ФКУ ИК-347</v>
          </cell>
        </row>
        <row r="1329">
          <cell r="A1329">
            <v>1324</v>
          </cell>
          <cell r="D1329" t="str">
            <v>ФКУ ИК-348</v>
          </cell>
        </row>
        <row r="1330">
          <cell r="A1330">
            <v>1325</v>
          </cell>
          <cell r="D1330" t="str">
            <v>ФКУ ИК-349</v>
          </cell>
        </row>
        <row r="1331">
          <cell r="A1331">
            <v>1326</v>
          </cell>
          <cell r="D1331" t="str">
            <v>ФКУ ИК-350</v>
          </cell>
        </row>
        <row r="1332">
          <cell r="A1332">
            <v>1327</v>
          </cell>
          <cell r="D1332" t="str">
            <v>ФКУ ИК-351</v>
          </cell>
        </row>
        <row r="1333">
          <cell r="A1333">
            <v>1328</v>
          </cell>
          <cell r="D1333" t="str">
            <v>ФКУ ИК-352</v>
          </cell>
        </row>
        <row r="1334">
          <cell r="A1334">
            <v>1329</v>
          </cell>
          <cell r="D1334" t="str">
            <v>ФКУ ИК-353</v>
          </cell>
        </row>
        <row r="1335">
          <cell r="A1335">
            <v>1330</v>
          </cell>
          <cell r="D1335" t="str">
            <v>ФКУ ИК-354</v>
          </cell>
        </row>
        <row r="1336">
          <cell r="A1336">
            <v>1331</v>
          </cell>
          <cell r="D1336" t="str">
            <v>ФКУ ИК-355</v>
          </cell>
        </row>
        <row r="1337">
          <cell r="A1337">
            <v>1332</v>
          </cell>
          <cell r="D1337" t="str">
            <v>ФКУ ИК-356</v>
          </cell>
        </row>
        <row r="1338">
          <cell r="A1338">
            <v>1333</v>
          </cell>
          <cell r="D1338" t="str">
            <v>ФКУ ИК-357</v>
          </cell>
        </row>
        <row r="1339">
          <cell r="A1339">
            <v>1334</v>
          </cell>
          <cell r="D1339" t="str">
            <v>ФКУ ИК-358</v>
          </cell>
        </row>
        <row r="1340">
          <cell r="A1340">
            <v>1335</v>
          </cell>
          <cell r="D1340" t="str">
            <v>ФКУ ИК-359</v>
          </cell>
        </row>
        <row r="1341">
          <cell r="A1341">
            <v>1336</v>
          </cell>
          <cell r="D1341" t="str">
            <v>ФКУ ИК-360</v>
          </cell>
        </row>
        <row r="1342">
          <cell r="A1342">
            <v>1337</v>
          </cell>
          <cell r="D1342" t="str">
            <v>ФКУ ИК-361</v>
          </cell>
        </row>
        <row r="1343">
          <cell r="A1343">
            <v>1338</v>
          </cell>
          <cell r="D1343" t="str">
            <v>ФКУ ИК-362</v>
          </cell>
        </row>
        <row r="1344">
          <cell r="A1344">
            <v>1339</v>
          </cell>
          <cell r="D1344" t="str">
            <v>ФКУ ИК-363</v>
          </cell>
        </row>
        <row r="1345">
          <cell r="A1345">
            <v>1340</v>
          </cell>
          <cell r="D1345" t="str">
            <v>ФКУ ИК-364</v>
          </cell>
        </row>
        <row r="1346">
          <cell r="A1346">
            <v>1341</v>
          </cell>
          <cell r="D1346" t="str">
            <v>ФКУ ИК-365</v>
          </cell>
        </row>
        <row r="1347">
          <cell r="A1347">
            <v>1342</v>
          </cell>
          <cell r="D1347" t="str">
            <v>ФКУ ИК-366</v>
          </cell>
        </row>
        <row r="1348">
          <cell r="A1348">
            <v>1343</v>
          </cell>
          <cell r="D1348" t="str">
            <v>ФКУ ИК-367</v>
          </cell>
        </row>
        <row r="1349">
          <cell r="A1349">
            <v>1344</v>
          </cell>
          <cell r="D1349" t="str">
            <v>ФКУ ИК-368</v>
          </cell>
        </row>
        <row r="1350">
          <cell r="A1350">
            <v>1345</v>
          </cell>
          <cell r="D1350" t="str">
            <v>ФКУ ИК-369</v>
          </cell>
        </row>
        <row r="1351">
          <cell r="A1351">
            <v>1346</v>
          </cell>
          <cell r="D1351" t="str">
            <v>ФКУ ИК-370</v>
          </cell>
        </row>
        <row r="1352">
          <cell r="A1352">
            <v>1347</v>
          </cell>
          <cell r="D1352" t="str">
            <v>ФКУ ИК-371</v>
          </cell>
        </row>
        <row r="1353">
          <cell r="A1353">
            <v>1348</v>
          </cell>
          <cell r="D1353" t="str">
            <v>ФКУ ИК-372</v>
          </cell>
        </row>
        <row r="1354">
          <cell r="A1354">
            <v>1349</v>
          </cell>
          <cell r="D1354" t="str">
            <v>ФКУ ИК-373</v>
          </cell>
        </row>
        <row r="1355">
          <cell r="A1355">
            <v>1350</v>
          </cell>
          <cell r="D1355" t="str">
            <v>ФКУ ИК-374</v>
          </cell>
        </row>
        <row r="1356">
          <cell r="A1356">
            <v>1351</v>
          </cell>
          <cell r="D1356" t="str">
            <v>ФКУ ИК-375</v>
          </cell>
        </row>
        <row r="1357">
          <cell r="A1357">
            <v>1352</v>
          </cell>
          <cell r="D1357" t="str">
            <v>ФКУ ИК-376</v>
          </cell>
        </row>
        <row r="1358">
          <cell r="A1358">
            <v>1353</v>
          </cell>
          <cell r="D1358" t="str">
            <v>ФКУ ИК-377</v>
          </cell>
        </row>
        <row r="1359">
          <cell r="A1359">
            <v>1354</v>
          </cell>
          <cell r="D1359" t="str">
            <v>ФКУ ИК-378</v>
          </cell>
        </row>
        <row r="1360">
          <cell r="A1360">
            <v>1355</v>
          </cell>
          <cell r="D1360" t="str">
            <v>ФКУ ИК-379</v>
          </cell>
        </row>
        <row r="1361">
          <cell r="A1361">
            <v>1356</v>
          </cell>
          <cell r="D1361" t="str">
            <v>ФКУ ИК-380</v>
          </cell>
        </row>
        <row r="1362">
          <cell r="A1362">
            <v>1357</v>
          </cell>
          <cell r="D1362" t="str">
            <v>ФКУ ИК-381</v>
          </cell>
        </row>
        <row r="1363">
          <cell r="A1363">
            <v>1358</v>
          </cell>
          <cell r="D1363" t="str">
            <v>ФКУ ИК-382</v>
          </cell>
        </row>
        <row r="1364">
          <cell r="A1364">
            <v>1359</v>
          </cell>
          <cell r="D1364" t="str">
            <v>ФКУ ИК-383</v>
          </cell>
        </row>
        <row r="1365">
          <cell r="A1365">
            <v>1360</v>
          </cell>
          <cell r="D1365" t="str">
            <v>ФКУ ИК-384</v>
          </cell>
        </row>
        <row r="1366">
          <cell r="A1366">
            <v>1361</v>
          </cell>
          <cell r="D1366" t="str">
            <v>ФКУ ИК-385</v>
          </cell>
        </row>
        <row r="1367">
          <cell r="A1367">
            <v>1362</v>
          </cell>
          <cell r="D1367" t="str">
            <v>ФКУ ИК-386</v>
          </cell>
        </row>
        <row r="1368">
          <cell r="A1368">
            <v>1363</v>
          </cell>
          <cell r="D1368" t="str">
            <v>ФКУ ИК-387</v>
          </cell>
        </row>
        <row r="1369">
          <cell r="A1369">
            <v>1364</v>
          </cell>
          <cell r="D1369" t="str">
            <v>ФКУ ИК-388</v>
          </cell>
        </row>
        <row r="1370">
          <cell r="A1370">
            <v>1365</v>
          </cell>
          <cell r="D1370" t="str">
            <v>ФКУ ИК-389</v>
          </cell>
        </row>
        <row r="1371">
          <cell r="A1371">
            <v>1366</v>
          </cell>
          <cell r="D1371" t="str">
            <v>ФКУ ИК-390</v>
          </cell>
        </row>
        <row r="1372">
          <cell r="A1372">
            <v>1367</v>
          </cell>
          <cell r="D1372" t="str">
            <v>ФКУ ИК-391</v>
          </cell>
        </row>
        <row r="1373">
          <cell r="A1373">
            <v>1368</v>
          </cell>
          <cell r="D1373" t="str">
            <v>ФКУ ИК-392</v>
          </cell>
        </row>
        <row r="1374">
          <cell r="A1374">
            <v>1369</v>
          </cell>
          <cell r="D1374" t="str">
            <v>ФКУ ИК-393</v>
          </cell>
        </row>
        <row r="1375">
          <cell r="A1375">
            <v>1370</v>
          </cell>
          <cell r="D1375" t="str">
            <v>ФКУ ИК-394</v>
          </cell>
        </row>
        <row r="1376">
          <cell r="A1376">
            <v>1371</v>
          </cell>
          <cell r="D1376" t="str">
            <v>ФКУ ИК-395</v>
          </cell>
        </row>
        <row r="1377">
          <cell r="A1377">
            <v>1372</v>
          </cell>
          <cell r="D1377" t="str">
            <v>ФКУ ИК-396</v>
          </cell>
        </row>
        <row r="1378">
          <cell r="A1378">
            <v>1373</v>
          </cell>
          <cell r="D1378" t="str">
            <v>ФКУ ИК-397</v>
          </cell>
        </row>
        <row r="1379">
          <cell r="A1379">
            <v>1374</v>
          </cell>
          <cell r="D1379" t="str">
            <v>ФКУ ИК-398</v>
          </cell>
        </row>
        <row r="1380">
          <cell r="A1380">
            <v>1375</v>
          </cell>
          <cell r="D1380" t="str">
            <v>ФКУ ИК-399</v>
          </cell>
        </row>
        <row r="1381">
          <cell r="A1381">
            <v>1376</v>
          </cell>
          <cell r="D1381" t="str">
            <v>ФКУ ИК-400</v>
          </cell>
        </row>
        <row r="1382">
          <cell r="A1382">
            <v>1377</v>
          </cell>
          <cell r="D1382" t="str">
            <v>ФКУ ИК-401</v>
          </cell>
        </row>
        <row r="1383">
          <cell r="A1383">
            <v>1378</v>
          </cell>
          <cell r="D1383" t="str">
            <v>ФКУ ИК-402</v>
          </cell>
        </row>
        <row r="1384">
          <cell r="A1384">
            <v>1379</v>
          </cell>
          <cell r="D1384" t="str">
            <v>ФКУ ИК-403</v>
          </cell>
        </row>
        <row r="1385">
          <cell r="A1385">
            <v>1380</v>
          </cell>
          <cell r="D1385" t="str">
            <v>ФКУ ИК-404</v>
          </cell>
        </row>
        <row r="1386">
          <cell r="A1386">
            <v>1381</v>
          </cell>
          <cell r="D1386" t="str">
            <v>ФКУ ИК-405</v>
          </cell>
        </row>
        <row r="1387">
          <cell r="A1387">
            <v>1382</v>
          </cell>
          <cell r="D1387" t="str">
            <v>ФКУ ИК-406</v>
          </cell>
        </row>
        <row r="1388">
          <cell r="A1388">
            <v>1383</v>
          </cell>
          <cell r="D1388" t="str">
            <v>ФКУ ИК-407</v>
          </cell>
        </row>
        <row r="1389">
          <cell r="A1389">
            <v>1384</v>
          </cell>
          <cell r="D1389" t="str">
            <v>ФКУ ИК-408</v>
          </cell>
        </row>
        <row r="1390">
          <cell r="A1390">
            <v>1385</v>
          </cell>
          <cell r="D1390" t="str">
            <v>ФКУ ИК-409</v>
          </cell>
        </row>
        <row r="1391">
          <cell r="A1391">
            <v>1386</v>
          </cell>
          <cell r="D1391" t="str">
            <v>ФКУ ИК-410</v>
          </cell>
        </row>
        <row r="1392">
          <cell r="A1392">
            <v>1387</v>
          </cell>
          <cell r="D1392" t="str">
            <v>ФКУ ИК-411</v>
          </cell>
        </row>
        <row r="1393">
          <cell r="A1393">
            <v>1388</v>
          </cell>
          <cell r="D1393" t="str">
            <v>ФКУ ИК-412</v>
          </cell>
        </row>
        <row r="1394">
          <cell r="A1394">
            <v>1389</v>
          </cell>
          <cell r="D1394" t="str">
            <v>ФКУ ИК-413</v>
          </cell>
        </row>
        <row r="1395">
          <cell r="A1395">
            <v>1390</v>
          </cell>
          <cell r="D1395" t="str">
            <v>ФКУ ИК-414</v>
          </cell>
        </row>
        <row r="1396">
          <cell r="A1396">
            <v>1391</v>
          </cell>
          <cell r="D1396" t="str">
            <v>ФКУ ИК-415</v>
          </cell>
        </row>
        <row r="1397">
          <cell r="A1397">
            <v>1392</v>
          </cell>
          <cell r="D1397" t="str">
            <v>ФКУ ИК-416</v>
          </cell>
        </row>
        <row r="1398">
          <cell r="A1398">
            <v>1393</v>
          </cell>
          <cell r="D1398" t="str">
            <v>ФКУ ИК-417</v>
          </cell>
        </row>
        <row r="1399">
          <cell r="A1399">
            <v>1394</v>
          </cell>
          <cell r="D1399" t="str">
            <v>ФКУ ИК-418</v>
          </cell>
        </row>
        <row r="1400">
          <cell r="A1400">
            <v>1395</v>
          </cell>
          <cell r="D1400" t="str">
            <v>ФКУ ИК-419</v>
          </cell>
        </row>
        <row r="1401">
          <cell r="A1401">
            <v>1396</v>
          </cell>
          <cell r="D1401" t="str">
            <v>ФКУ ИК-420</v>
          </cell>
        </row>
        <row r="1402">
          <cell r="A1402">
            <v>1397</v>
          </cell>
          <cell r="D1402" t="str">
            <v>ФКУ ИК-421</v>
          </cell>
        </row>
        <row r="1403">
          <cell r="A1403">
            <v>1398</v>
          </cell>
          <cell r="D1403" t="str">
            <v>ФКУ ИК-422</v>
          </cell>
        </row>
        <row r="1404">
          <cell r="A1404">
            <v>1399</v>
          </cell>
          <cell r="D1404" t="str">
            <v>ФКУ ИК-423</v>
          </cell>
        </row>
        <row r="1405">
          <cell r="A1405">
            <v>1400</v>
          </cell>
          <cell r="D1405" t="str">
            <v>ФКУ ИК-424</v>
          </cell>
        </row>
        <row r="1406">
          <cell r="A1406">
            <v>1401</v>
          </cell>
          <cell r="D1406" t="str">
            <v>ФКУ ИК-425</v>
          </cell>
        </row>
        <row r="1407">
          <cell r="A1407">
            <v>1402</v>
          </cell>
          <cell r="D1407" t="str">
            <v>ФКУ ИК-426</v>
          </cell>
        </row>
        <row r="1408">
          <cell r="A1408">
            <v>1403</v>
          </cell>
          <cell r="D1408" t="str">
            <v>ФКУ ИК-427</v>
          </cell>
        </row>
        <row r="1409">
          <cell r="A1409">
            <v>1404</v>
          </cell>
          <cell r="D1409" t="str">
            <v>ФКУ ИК-428</v>
          </cell>
        </row>
        <row r="1410">
          <cell r="A1410">
            <v>1405</v>
          </cell>
          <cell r="D1410" t="str">
            <v>ФКУ ИК-429</v>
          </cell>
        </row>
        <row r="1411">
          <cell r="A1411">
            <v>1406</v>
          </cell>
          <cell r="D1411" t="str">
            <v>ФКУ ИК-430</v>
          </cell>
        </row>
        <row r="1412">
          <cell r="A1412">
            <v>1407</v>
          </cell>
          <cell r="D1412" t="str">
            <v>ФКУ ИК-431</v>
          </cell>
        </row>
        <row r="1413">
          <cell r="A1413">
            <v>1408</v>
          </cell>
          <cell r="D1413" t="str">
            <v>ФКУ ИК-432</v>
          </cell>
        </row>
        <row r="1414">
          <cell r="A1414">
            <v>1409</v>
          </cell>
          <cell r="D1414" t="str">
            <v>ФКУ ИК-433</v>
          </cell>
        </row>
        <row r="1415">
          <cell r="A1415">
            <v>1410</v>
          </cell>
          <cell r="D1415" t="str">
            <v>ФКУ ИК-434</v>
          </cell>
        </row>
        <row r="1416">
          <cell r="A1416">
            <v>1411</v>
          </cell>
          <cell r="D1416" t="str">
            <v>ФКУ ИК-435</v>
          </cell>
        </row>
        <row r="1417">
          <cell r="A1417">
            <v>1412</v>
          </cell>
          <cell r="D1417" t="str">
            <v>ФКУ ИК-436</v>
          </cell>
        </row>
        <row r="1418">
          <cell r="A1418">
            <v>1413</v>
          </cell>
          <cell r="D1418" t="str">
            <v>ФКУ ИК-437</v>
          </cell>
        </row>
        <row r="1419">
          <cell r="A1419">
            <v>1414</v>
          </cell>
          <cell r="D1419" t="str">
            <v>ФКУ ИК-438</v>
          </cell>
        </row>
        <row r="1420">
          <cell r="A1420">
            <v>1415</v>
          </cell>
          <cell r="D1420" t="str">
            <v>ФКУ ИК-439</v>
          </cell>
        </row>
        <row r="1421">
          <cell r="A1421">
            <v>1416</v>
          </cell>
          <cell r="D1421" t="str">
            <v>ФКУ ИК-440</v>
          </cell>
        </row>
        <row r="1422">
          <cell r="A1422">
            <v>1417</v>
          </cell>
          <cell r="D1422" t="str">
            <v>ФКУ ИК-441</v>
          </cell>
        </row>
        <row r="1423">
          <cell r="A1423">
            <v>1418</v>
          </cell>
          <cell r="D1423" t="str">
            <v>ФКУ ИК-442</v>
          </cell>
        </row>
        <row r="1424">
          <cell r="A1424">
            <v>1419</v>
          </cell>
          <cell r="D1424" t="str">
            <v>ФКУ ИК-443</v>
          </cell>
        </row>
        <row r="1425">
          <cell r="A1425">
            <v>1420</v>
          </cell>
          <cell r="D1425" t="str">
            <v>ФКУ ИК-444</v>
          </cell>
        </row>
        <row r="1426">
          <cell r="A1426">
            <v>1421</v>
          </cell>
          <cell r="D1426" t="str">
            <v>ФКУ ИК-445</v>
          </cell>
        </row>
        <row r="1427">
          <cell r="A1427">
            <v>1422</v>
          </cell>
          <cell r="D1427" t="str">
            <v>ФКУ ИК-446</v>
          </cell>
        </row>
        <row r="1428">
          <cell r="A1428">
            <v>1423</v>
          </cell>
          <cell r="D1428" t="str">
            <v>ФКУ ИК-447</v>
          </cell>
        </row>
        <row r="1429">
          <cell r="A1429">
            <v>1424</v>
          </cell>
          <cell r="D1429" t="str">
            <v>ФКУ ИК-448</v>
          </cell>
        </row>
        <row r="1430">
          <cell r="A1430">
            <v>1425</v>
          </cell>
          <cell r="D1430" t="str">
            <v>ФКУ ИК-449</v>
          </cell>
        </row>
        <row r="1431">
          <cell r="A1431">
            <v>1426</v>
          </cell>
          <cell r="D1431" t="str">
            <v>ФКУ ИК-450</v>
          </cell>
        </row>
        <row r="1432">
          <cell r="A1432">
            <v>1427</v>
          </cell>
          <cell r="D1432" t="str">
            <v>ФКУ ИК-451</v>
          </cell>
        </row>
        <row r="1433">
          <cell r="A1433">
            <v>1428</v>
          </cell>
          <cell r="D1433" t="str">
            <v>ФКУ ИК-452</v>
          </cell>
        </row>
        <row r="1434">
          <cell r="A1434">
            <v>1429</v>
          </cell>
          <cell r="D1434" t="str">
            <v>ФКУ ИК-453</v>
          </cell>
        </row>
        <row r="1435">
          <cell r="A1435">
            <v>1430</v>
          </cell>
          <cell r="D1435" t="str">
            <v>ФКУ ИК-454</v>
          </cell>
        </row>
        <row r="1436">
          <cell r="A1436">
            <v>1431</v>
          </cell>
          <cell r="D1436" t="str">
            <v>ФКУ ИК-455</v>
          </cell>
        </row>
        <row r="1437">
          <cell r="A1437">
            <v>1432</v>
          </cell>
          <cell r="D1437" t="str">
            <v>ФКУ ИК-456</v>
          </cell>
        </row>
        <row r="1438">
          <cell r="A1438">
            <v>1433</v>
          </cell>
          <cell r="D1438" t="str">
            <v>ФКУ ИК-457</v>
          </cell>
        </row>
        <row r="1439">
          <cell r="A1439">
            <v>1434</v>
          </cell>
          <cell r="D1439" t="str">
            <v>ФКУ ИК-458</v>
          </cell>
        </row>
        <row r="1440">
          <cell r="A1440">
            <v>1435</v>
          </cell>
          <cell r="D1440" t="str">
            <v>ФКУ ИК-459</v>
          </cell>
        </row>
        <row r="1441">
          <cell r="A1441">
            <v>1436</v>
          </cell>
          <cell r="D1441" t="str">
            <v>ФКУ ИК-460</v>
          </cell>
        </row>
        <row r="1442">
          <cell r="A1442">
            <v>1437</v>
          </cell>
          <cell r="D1442" t="str">
            <v>ФКУ ИК-461</v>
          </cell>
        </row>
        <row r="1443">
          <cell r="A1443">
            <v>1438</v>
          </cell>
          <cell r="D1443" t="str">
            <v>ФКУ ИК-462</v>
          </cell>
        </row>
        <row r="1444">
          <cell r="A1444">
            <v>1439</v>
          </cell>
          <cell r="D1444" t="str">
            <v>ФКУ ИК-463</v>
          </cell>
        </row>
        <row r="1445">
          <cell r="A1445">
            <v>1440</v>
          </cell>
          <cell r="D1445" t="str">
            <v>ФКУ ИК-464</v>
          </cell>
        </row>
        <row r="1446">
          <cell r="A1446">
            <v>1441</v>
          </cell>
          <cell r="D1446" t="str">
            <v>ФКУ ИК-465</v>
          </cell>
        </row>
        <row r="1447">
          <cell r="A1447">
            <v>1442</v>
          </cell>
          <cell r="D1447" t="str">
            <v>ФКУ ИК-466</v>
          </cell>
        </row>
        <row r="1448">
          <cell r="A1448">
            <v>1443</v>
          </cell>
          <cell r="D1448" t="str">
            <v>ФКУ ИК-467</v>
          </cell>
        </row>
        <row r="1449">
          <cell r="A1449">
            <v>1444</v>
          </cell>
          <cell r="D1449" t="str">
            <v>ФКУ ИК-468</v>
          </cell>
        </row>
        <row r="1450">
          <cell r="A1450">
            <v>1445</v>
          </cell>
          <cell r="D1450" t="str">
            <v>ФКУ ИК-469</v>
          </cell>
        </row>
        <row r="1451">
          <cell r="A1451">
            <v>1446</v>
          </cell>
          <cell r="D1451" t="str">
            <v>ФКУ ИК-470</v>
          </cell>
        </row>
        <row r="1452">
          <cell r="A1452">
            <v>1447</v>
          </cell>
          <cell r="D1452" t="str">
            <v>ФКУ ИК-471</v>
          </cell>
        </row>
        <row r="1453">
          <cell r="A1453">
            <v>1448</v>
          </cell>
          <cell r="D1453" t="str">
            <v>ФКУ ИК-472</v>
          </cell>
        </row>
        <row r="1454">
          <cell r="A1454">
            <v>1449</v>
          </cell>
          <cell r="D1454" t="str">
            <v>ФКУ ИК-473</v>
          </cell>
        </row>
        <row r="1455">
          <cell r="A1455">
            <v>1450</v>
          </cell>
          <cell r="D1455" t="str">
            <v>ФКУ ИК-474</v>
          </cell>
        </row>
        <row r="1456">
          <cell r="A1456">
            <v>1451</v>
          </cell>
          <cell r="D1456" t="str">
            <v>ФКУ ИК-475</v>
          </cell>
        </row>
        <row r="1457">
          <cell r="A1457">
            <v>1452</v>
          </cell>
          <cell r="D1457" t="str">
            <v>ФКУ ИК-476</v>
          </cell>
        </row>
        <row r="1458">
          <cell r="A1458">
            <v>1453</v>
          </cell>
          <cell r="D1458" t="str">
            <v>ФКУ ИК-477</v>
          </cell>
        </row>
        <row r="1459">
          <cell r="A1459">
            <v>1454</v>
          </cell>
          <cell r="D1459" t="str">
            <v>ФКУ ИК-478</v>
          </cell>
        </row>
        <row r="1460">
          <cell r="A1460">
            <v>1455</v>
          </cell>
          <cell r="D1460" t="str">
            <v>ФКУ ИК-479</v>
          </cell>
        </row>
        <row r="1461">
          <cell r="A1461">
            <v>1456</v>
          </cell>
          <cell r="D1461" t="str">
            <v>ФКУ ИК-480</v>
          </cell>
        </row>
        <row r="1462">
          <cell r="A1462">
            <v>1457</v>
          </cell>
          <cell r="D1462" t="str">
            <v>ФКУ ИК-481</v>
          </cell>
        </row>
        <row r="1463">
          <cell r="A1463">
            <v>1458</v>
          </cell>
          <cell r="D1463" t="str">
            <v>ФКУ ИК-482</v>
          </cell>
        </row>
        <row r="1464">
          <cell r="A1464">
            <v>1459</v>
          </cell>
          <cell r="D1464" t="str">
            <v>ФКУ ИК-483</v>
          </cell>
        </row>
        <row r="1465">
          <cell r="A1465">
            <v>1460</v>
          </cell>
          <cell r="D1465" t="str">
            <v>ФКУ ИК-484</v>
          </cell>
        </row>
        <row r="1466">
          <cell r="A1466">
            <v>1461</v>
          </cell>
          <cell r="D1466" t="str">
            <v>ФКУ ИК-485</v>
          </cell>
        </row>
        <row r="1467">
          <cell r="A1467">
            <v>1462</v>
          </cell>
          <cell r="D1467" t="str">
            <v>ФКУ ИК-486</v>
          </cell>
        </row>
        <row r="1468">
          <cell r="A1468">
            <v>1463</v>
          </cell>
          <cell r="D1468" t="str">
            <v>ФКУ ИК-487</v>
          </cell>
        </row>
        <row r="1469">
          <cell r="A1469">
            <v>1464</v>
          </cell>
          <cell r="D1469" t="str">
            <v>ФКУ ИК-488</v>
          </cell>
        </row>
        <row r="1470">
          <cell r="A1470">
            <v>1465</v>
          </cell>
          <cell r="D1470" t="str">
            <v>ФКУ ИК-489</v>
          </cell>
        </row>
        <row r="1471">
          <cell r="A1471">
            <v>1466</v>
          </cell>
          <cell r="D1471" t="str">
            <v>ФКУ ИК-490</v>
          </cell>
        </row>
        <row r="1472">
          <cell r="A1472">
            <v>1467</v>
          </cell>
          <cell r="D1472" t="str">
            <v>ФКУ ИК-491</v>
          </cell>
        </row>
        <row r="1473">
          <cell r="A1473">
            <v>1468</v>
          </cell>
          <cell r="D1473" t="str">
            <v>ФКУ ИК-492</v>
          </cell>
        </row>
        <row r="1474">
          <cell r="A1474">
            <v>1469</v>
          </cell>
          <cell r="D1474" t="str">
            <v>ФКУ ИК-493</v>
          </cell>
        </row>
        <row r="1475">
          <cell r="A1475">
            <v>1470</v>
          </cell>
          <cell r="D1475" t="str">
            <v>ФКУ ИК-494</v>
          </cell>
        </row>
        <row r="1476">
          <cell r="A1476">
            <v>1471</v>
          </cell>
          <cell r="D1476" t="str">
            <v>ФКУ ИК-495</v>
          </cell>
        </row>
        <row r="1477">
          <cell r="A1477">
            <v>1472</v>
          </cell>
          <cell r="D1477" t="str">
            <v>ФКУ ИК-496</v>
          </cell>
        </row>
        <row r="1478">
          <cell r="A1478">
            <v>1473</v>
          </cell>
          <cell r="D1478" t="str">
            <v>ФКУ ИК-497</v>
          </cell>
        </row>
        <row r="1479">
          <cell r="A1479">
            <v>1474</v>
          </cell>
          <cell r="D1479" t="str">
            <v>ФКУ ИК-498</v>
          </cell>
        </row>
        <row r="1480">
          <cell r="A1480">
            <v>1475</v>
          </cell>
          <cell r="D1480" t="str">
            <v>ФКУ ИК-499</v>
          </cell>
        </row>
        <row r="1481">
          <cell r="A1481">
            <v>1476</v>
          </cell>
          <cell r="D1481" t="str">
            <v>ФКУ ИК-500</v>
          </cell>
        </row>
        <row r="1482">
          <cell r="A1482">
            <v>1477</v>
          </cell>
          <cell r="D1482" t="str">
            <v>ФКУ ИК-501</v>
          </cell>
        </row>
        <row r="1483">
          <cell r="A1483">
            <v>1478</v>
          </cell>
          <cell r="D1483" t="str">
            <v>ФКУ ИК-502</v>
          </cell>
        </row>
        <row r="1484">
          <cell r="A1484">
            <v>1479</v>
          </cell>
          <cell r="D1484" t="str">
            <v>ФКУ ИК-503</v>
          </cell>
        </row>
        <row r="1485">
          <cell r="A1485">
            <v>1480</v>
          </cell>
          <cell r="D1485" t="str">
            <v>ФКУ ИК-504</v>
          </cell>
        </row>
        <row r="1486">
          <cell r="A1486">
            <v>1481</v>
          </cell>
          <cell r="D1486" t="str">
            <v>ФКУ ИК-505</v>
          </cell>
        </row>
        <row r="1487">
          <cell r="A1487">
            <v>1482</v>
          </cell>
          <cell r="D1487" t="str">
            <v>ФКУ ИК-506</v>
          </cell>
        </row>
        <row r="1488">
          <cell r="A1488">
            <v>1483</v>
          </cell>
          <cell r="D1488" t="str">
            <v>ФКУ ИК-507</v>
          </cell>
        </row>
        <row r="1489">
          <cell r="A1489">
            <v>1484</v>
          </cell>
          <cell r="D1489" t="str">
            <v>ФКУ ИК-508</v>
          </cell>
        </row>
        <row r="1490">
          <cell r="A1490">
            <v>1485</v>
          </cell>
          <cell r="D1490" t="str">
            <v>ФКУ ИК-509</v>
          </cell>
        </row>
        <row r="1491">
          <cell r="A1491">
            <v>1486</v>
          </cell>
          <cell r="D1491" t="str">
            <v>ФКУ ИК-510</v>
          </cell>
        </row>
        <row r="1492">
          <cell r="A1492">
            <v>1487</v>
          </cell>
          <cell r="D1492" t="str">
            <v>ФКУ ИК-511</v>
          </cell>
        </row>
        <row r="1493">
          <cell r="A1493">
            <v>1488</v>
          </cell>
          <cell r="D1493" t="str">
            <v>ФКУ ИК-512</v>
          </cell>
        </row>
        <row r="1494">
          <cell r="A1494">
            <v>1489</v>
          </cell>
          <cell r="D1494" t="str">
            <v>ФКУ ИК-513</v>
          </cell>
        </row>
        <row r="1495">
          <cell r="A1495">
            <v>1490</v>
          </cell>
          <cell r="D1495" t="str">
            <v>ФКУ ИК-514</v>
          </cell>
        </row>
        <row r="1496">
          <cell r="A1496">
            <v>1491</v>
          </cell>
          <cell r="D1496" t="str">
            <v>ФКУ ИК-515</v>
          </cell>
        </row>
        <row r="1497">
          <cell r="A1497">
            <v>1492</v>
          </cell>
          <cell r="D1497" t="str">
            <v>ФКУ ИК-516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dmin" refreshedDate="45104.508147685185" createdVersion="4" refreshedVersion="4" minRefreshableVersion="3" recordCount="168">
  <cacheSource type="worksheet">
    <worksheetSource ref="B22:P261" sheet="ДКЗ_ Данные"/>
  </cacheSource>
  <cacheFields count="15">
    <cacheField name="1" numFmtId="0">
      <sharedItems containsBlank="1" containsMixedTypes="1" containsNumber="1" minValue="0" maxValue="12.899999999999997"/>
    </cacheField>
    <cacheField name="2" numFmtId="0">
      <sharedItems containsString="0" containsBlank="1" containsNumber="1" containsInteger="1" minValue="1" maxValue="924" count="59">
        <m/>
        <n v="1"/>
        <n v="262"/>
        <n v="383"/>
        <n v="614"/>
        <n v="878"/>
        <n v="400"/>
        <n v="668"/>
        <n v="603"/>
        <n v="271"/>
        <n v="515"/>
        <n v="287"/>
        <n v="57"/>
        <n v="337"/>
        <n v="68"/>
        <n v="34"/>
        <n v="282"/>
        <n v="915"/>
        <n v="716"/>
        <n v="249"/>
        <n v="754"/>
        <n v="63"/>
        <n v="84"/>
        <n v="500"/>
        <n v="922"/>
        <n v="913"/>
        <n v="736"/>
        <n v="252"/>
        <n v="154"/>
        <n v="919"/>
        <n v="123"/>
        <n v="924"/>
        <n v="910"/>
        <n v="917"/>
        <n v="918"/>
        <n v="424"/>
        <n v="494"/>
        <n v="172"/>
        <n v="920"/>
        <n v="581" u="1"/>
        <n v="916" u="1"/>
        <n v="420" u="1"/>
        <n v="741" u="1"/>
        <n v="46" u="1"/>
        <n v="592" u="1"/>
        <n v="876" u="1"/>
        <n v="598" u="1"/>
        <n v="52" u="1"/>
        <n v="914" u="1"/>
        <n v="836" u="1"/>
        <n v="842" u="1"/>
        <n v="23" u="1"/>
        <n v="134" u="1"/>
        <n v="64" u="1"/>
        <n v="912" u="1"/>
        <n v="122" u="1"/>
        <n v="276" u="1"/>
        <n v="363" u="1"/>
        <n v="911" u="1"/>
      </sharedItems>
    </cacheField>
    <cacheField name="3" numFmtId="0">
      <sharedItems containsBlank="1" containsMixedTypes="1" containsNumber="1" containsInteger="1" minValue="2" maxValue="2" count="63">
        <s v="Мусатов"/>
        <n v="2"/>
        <s v=""/>
        <m/>
        <s v="Л. Павлюк"/>
        <s v="КОРПОРАЦИЯ ВСМПО-АВИСМА ПАО"/>
        <s v="Общество с ограниченной ответственностью &quot;ВММ&quot;"/>
        <s v="ПО МАЯК ФГУП"/>
        <s v="ЧЗМК АО"/>
        <s v="Общество с ограниченной ответственностью &quot;Ренейссанс Хэви Индастрис&quot;"/>
        <s v="САМОРЕЗОФФ ООО"/>
        <s v="ПГС"/>
        <s v="КТЗМ ООО"/>
        <s v="К. Малышева"/>
        <s v="ООО &quot;Стройпоставка&quot;"/>
        <s v="ЛМС ООО"/>
        <s v="АО &quot;ЗОК&quot;"/>
        <s v="НАДЕЖДИНСКИЙ МЕТАЛЛУРГИЧЕСКИЙ ЗАВОД ПАО"/>
        <s v="АО КОНАР"/>
        <s v="Акционерное общество &quot;Северсталь Стальные Решения&quot;"/>
        <s v="КРМЗ"/>
        <s v="Проминбург"/>
        <s v="К. Бобрикова"/>
        <s v="ЛЕГИОН ООО НПО"/>
        <s v="ООО &quot; Сибэнергоавтоматика&quot;"/>
        <s v="СМТ БШСУ ООО"/>
        <s v="КОМБИНАТ ЭЛЕКТРОХИМПРИБОР ФГУП"/>
        <s v="СТЭП ООО"/>
        <s v="АО &quot;ТРЕСТ ГИДРОМОНТАЖ&quot;"/>
        <s v="трест гидромонтаж "/>
        <s v="Сбербанк"/>
        <s v="А. Жгулев"/>
        <s v="АФИПСКИЙ НПЗ ООО"/>
        <s v="ООО &quot;ПМХ&quot;Тагильская Сталь&quot;"/>
        <s v="СБЕРБАНК ПАО   (погашение кредита)"/>
        <s v="север сервис"/>
        <s v="НАВИГАДО"/>
        <s v="Металлоцентр"/>
        <s v="КОМПАНИЯ МЕКОН ООО"/>
        <s v="ДИН-ЭНЕРГО ООО"/>
        <s v="юзмк"/>
        <s v="ВОЛЧАНСКИЙ МЕХАНИЧЕСКИЙ ЗАВОД - ФИЛИАЛ АО НАУЧНО-ПРОИЗВОДСТВЕННАЯ КОРПОРАЦИЯ УРАЛВАГОНЗАВОД"/>
        <s v="ЕнерХолдинг"/>
        <s v="А. Перескоков"/>
        <s v="ООО ПК &quot;ПромИз&quot;"/>
        <s v="ООО НТМЗ №7"/>
        <s v="ИК-13"/>
        <s v="М. Меньшикова"/>
        <s v="Трестгидромонтаж "/>
        <s v="Транспортные расх+!"/>
        <s v="Металлсервис "/>
        <s v="П. Синягин"/>
        <s v="Общество с ограниченной ответственностью «Ирбитский трубный завод «Металлинвест»"/>
        <s v="ООО &quot;НТТЗ МЕТАЛЛИНВЕСТ&quot;"/>
        <s v="ЗАВОД ИСТОК ООО"/>
        <s v="МеталИнвест"/>
        <s v="УГМК"/>
        <s v="Ю. Белоусова"/>
        <s v="ЕнергоХолдинг"/>
        <s v="Интелл Строй"/>
        <s v="Для ИнтеллСтрой (закуп Юля)"/>
        <s v="И. Кузнецов"/>
        <s v="Д. Братчун"/>
      </sharedItems>
    </cacheField>
    <cacheField name="4" numFmtId="0">
      <sharedItems containsBlank="1" containsMixedTypes="1" containsNumber="1" containsInteger="1" minValue="0" maxValue="5" count="14">
        <s v="Итого:"/>
        <n v="5"/>
        <s v=""/>
        <m/>
        <s v="Стр"/>
        <s v="Трд"/>
        <s v="ЗМК"/>
        <s v="ЗаК"/>
        <s v="ИП"/>
        <s v="Прч"/>
        <s v="Хол"/>
        <s v="Физ"/>
        <n v="0"/>
        <s v="Мун"/>
      </sharedItems>
    </cacheField>
    <cacheField name="5" numFmtId="0">
      <sharedItems containsNonDate="0" containsString="0" containsBlank="1"/>
    </cacheField>
    <cacheField name="6" numFmtId="0">
      <sharedItems containsString="0" containsBlank="1" containsNumber="1" minValue="0" maxValue="5452896"/>
    </cacheField>
    <cacheField name="7" numFmtId="0">
      <sharedItems containsBlank="1" containsMixedTypes="1" containsNumber="1" minValue="0" maxValue="6000000"/>
    </cacheField>
    <cacheField name="8" numFmtId="0">
      <sharedItems containsNonDate="0" containsDate="1" containsString="0" containsBlank="1" minDate="1899-12-31T00:00:00" maxDate="2023-07-31T00:00:00" count="95">
        <m/>
        <d v="2023-06-27T00:00:00"/>
        <d v="2023-06-30T00:00:00"/>
        <d v="2023-07-07T00:00:00"/>
        <d v="2023-07-30T00:00:00"/>
        <d v="2023-07-17T00:00:00"/>
        <d v="2023-06-29T00:00:00"/>
        <d v="2023-07-01T00:00:00"/>
        <d v="2023-06-03T00:00:00"/>
        <d v="2023-07-02T00:00:00"/>
        <d v="2023-04-14T00:00:00" u="1"/>
        <d v="2023-06-05T00:00:00" u="1"/>
        <d v="2023-05-19T00:00:00" u="1"/>
        <d v="2023-04-07T00:00:00" u="1"/>
        <d v="2023-03-21T00:00:00" u="1"/>
        <d v="2023-07-03T00:00:00" u="1"/>
        <d v="1899-12-31T00:00:00" u="1"/>
        <d v="2023-04-26T00:00:00" u="1"/>
        <d v="2023-06-17T00:00:00" u="1"/>
        <d v="2023-05-31T00:00:00" u="1"/>
        <d v="2023-05-05T00:00:00" u="1"/>
        <d v="2023-04-19T00:00:00" u="1"/>
        <d v="2023-06-10T00:00:00" u="1"/>
        <d v="2023-07-15T00:00:00" u="1"/>
        <d v="2023-04-12T00:00:00" u="1"/>
        <d v="2023-03-26T00:00:00" u="1"/>
        <d v="2023-05-17T00:00:00" u="1"/>
        <d v="2023-06-22T00:00:00" u="1"/>
        <d v="2023-04-05T00:00:00" u="1"/>
        <d v="2023-03-19T00:00:00" u="1"/>
        <d v="2023-05-10T00:00:00" u="1"/>
        <d v="2023-04-24T00:00:00" u="1"/>
        <d v="2023-06-15T00:00:00" u="1"/>
        <d v="2023-05-29T00:00:00" u="1"/>
        <d v="2023-03-12T00:00:00" u="1"/>
        <d v="2023-05-03T00:00:00" u="1"/>
        <d v="2023-03-31T00:00:00" u="1"/>
        <d v="2023-05-22T00:00:00" u="1"/>
        <d v="2023-04-10T00:00:00" u="1"/>
        <d v="2023-06-01T00:00:00" u="1"/>
        <d v="2023-03-24T00:00:00" u="1"/>
        <d v="2023-05-15T00:00:00" u="1"/>
        <d v="2023-04-29T00:00:00" u="1"/>
        <d v="2023-06-20T00:00:00" u="1"/>
        <d v="2023-04-03T00:00:00" u="1"/>
        <d v="2023-05-08T00:00:00" u="1"/>
        <d v="2023-06-13T00:00:00" u="1"/>
        <d v="2023-05-27T00:00:00" u="1"/>
        <d v="2023-05-01T00:00:00" u="1"/>
        <d v="2023-04-15T00:00:00" u="1"/>
        <d v="2023-03-29T00:00:00" u="1"/>
        <d v="2023-05-20T00:00:00" u="1"/>
        <d v="2023-06-25T00:00:00" u="1"/>
        <d v="2023-03-22T00:00:00" u="1"/>
        <d v="2023-04-27T00:00:00" u="1"/>
        <d v="2023-06-18T00:00:00" u="1"/>
        <d v="2023-04-01T00:00:00" u="1"/>
        <d v="2023-03-15T00:00:00" u="1"/>
        <d v="2023-04-20T00:00:00" u="1"/>
        <d v="2023-05-25T00:00:00" u="1"/>
        <d v="2023-07-16T00:00:00" u="1"/>
        <d v="2023-04-13T00:00:00" u="1"/>
        <d v="2023-03-27T00:00:00" u="1"/>
        <d v="2023-05-18T00:00:00" u="1"/>
        <d v="2023-06-23T00:00:00" u="1"/>
        <d v="2023-03-20T00:00:00" u="1"/>
        <d v="2023-05-11T00:00:00" u="1"/>
        <d v="2023-04-25T00:00:00" u="1"/>
        <d v="2023-06-16T00:00:00" u="1"/>
        <d v="2023-05-30T00:00:00" u="1"/>
        <d v="2023-03-13T00:00:00" u="1"/>
        <d v="2023-06-09T00:00:00" u="1"/>
        <d v="2023-05-23T00:00:00" u="1"/>
        <d v="2023-06-28T00:00:00" u="1"/>
        <d v="2023-04-11T00:00:00" u="1"/>
        <d v="2023-03-25T00:00:00" u="1"/>
        <d v="2023-05-16T00:00:00" u="1"/>
        <d v="2023-04-30T00:00:00" u="1"/>
        <d v="2023-04-04T00:00:00" u="1"/>
        <d v="2023-03-18T00:00:00" u="1"/>
        <d v="2023-06-14T00:00:00" u="1"/>
        <d v="2023-05-28T00:00:00" u="1"/>
        <d v="2023-05-02T00:00:00" u="1"/>
        <d v="2023-04-16T00:00:00" u="1"/>
        <d v="2023-06-07T00:00:00" u="1"/>
        <d v="2023-03-30T00:00:00" u="1"/>
        <d v="2023-05-21T00:00:00" u="1"/>
        <d v="2023-06-26T00:00:00" u="1"/>
        <d v="2023-03-23T00:00:00" u="1"/>
        <d v="2023-04-28T00:00:00" u="1"/>
        <d v="2023-06-19T00:00:00" u="1"/>
        <d v="2023-04-02T00:00:00" u="1"/>
        <d v="2023-05-07T00:00:00" u="1"/>
        <d v="2023-04-21T00:00:00" u="1"/>
        <d v="2023-05-26T00:00:00" u="1"/>
      </sharedItems>
    </cacheField>
    <cacheField name="9" numFmtId="0">
      <sharedItems containsBlank="1"/>
    </cacheField>
    <cacheField name="10" numFmtId="0">
      <sharedItems containsBlank="1" count="3">
        <m/>
        <s v="Подтв."/>
        <s v="Соглас."/>
      </sharedItems>
    </cacheField>
    <cacheField name="11" numFmtId="0">
      <sharedItems containsBlank="1" count="3">
        <m/>
        <s v="Текущ."/>
        <s v="Прос."/>
      </sharedItems>
    </cacheField>
    <cacheField name="12" numFmtId="0">
      <sharedItems containsBlank="1" containsMixedTypes="1" containsNumber="1" containsInteger="1" minValue="6" maxValue="7"/>
    </cacheField>
    <cacheField name="13" numFmtId="0">
      <sharedItems containsBlank="1" containsMixedTypes="1" containsNumber="1" containsInteger="1" minValue="1" maxValue="31" count="32">
        <m/>
        <n v="27"/>
        <n v="30"/>
        <s v=""/>
        <n v="7"/>
        <n v="17"/>
        <n v="29"/>
        <n v="1"/>
        <n v="3"/>
        <n v="2"/>
        <n v="13" u="1"/>
        <n v="5" u="1"/>
        <n v="14" u="1"/>
        <n v="15" u="1"/>
        <n v="16" u="1"/>
        <n v="18" u="1"/>
        <n v="19" u="1"/>
        <n v="20" u="1"/>
        <n v="21" u="1"/>
        <n v="22" u="1"/>
        <n v="23" u="1"/>
        <n v="8" u="1"/>
        <n v="24" u="1"/>
        <n v="25" u="1"/>
        <n v="9" u="1"/>
        <n v="26" u="1"/>
        <n v="10" u="1"/>
        <n v="28" u="1"/>
        <n v="11" u="1"/>
        <n v="31" u="1"/>
        <n v="4" u="1"/>
        <n v="12" u="1"/>
      </sharedItems>
    </cacheField>
    <cacheField name="14" numFmtId="0">
      <sharedItems containsBlank="1" containsMixedTypes="1" containsNumber="1" containsInteger="1" minValue="1" maxValue="1" count="3">
        <m/>
        <n v="1"/>
        <s v=""/>
      </sharedItems>
    </cacheField>
    <cacheField name="15" numFmtId="0">
      <sharedItems containsDate="1" containsBlank="1" containsMixedTypes="1" minDate="2023-06-05T00:00:00" maxDate="2023-06-06T00:00:00" count="16">
        <m/>
        <s v="Кредит"/>
        <s v="???????"/>
        <s v="мы должны"/>
        <d v="2023-06-05T00:00:00"/>
        <s v="???" u="1"/>
        <s v="делают допник" u="1"/>
        <s v="ТГМ" u="1"/>
        <s v="спорная ситуация" u="1"/>
        <s v="?????" u="1"/>
        <s v="краска+передел" u="1"/>
        <s v="связ.кредит" u="1"/>
        <s v="??????" u="1"/>
        <s v="Дробеструй+упаковка" u="1"/>
        <s v="лист 16" u="1"/>
        <s v="11.04 ждем 330 тыс.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68">
  <r>
    <n v="0"/>
    <x v="0"/>
    <x v="0"/>
    <x v="0"/>
    <m/>
    <n v="9.0000000000000006E-5"/>
    <n v="9.0000000000000006E-5"/>
    <x v="0"/>
    <m/>
    <x v="0"/>
    <x v="0"/>
    <m/>
    <x v="0"/>
    <x v="0"/>
    <x v="0"/>
  </r>
  <r>
    <n v="0.1"/>
    <x v="1"/>
    <x v="1"/>
    <x v="1"/>
    <m/>
    <n v="1.0000000000000001E-5"/>
    <n v="1.0000000000000001E-5"/>
    <x v="1"/>
    <s v="?"/>
    <x v="1"/>
    <x v="1"/>
    <n v="6"/>
    <x v="1"/>
    <x v="1"/>
    <x v="0"/>
  </r>
  <r>
    <n v="0.2"/>
    <x v="1"/>
    <x v="1"/>
    <x v="1"/>
    <m/>
    <n v="1.0000000000000001E-5"/>
    <n v="1.0000000000000001E-5"/>
    <x v="1"/>
    <s v="?"/>
    <x v="2"/>
    <x v="1"/>
    <n v="6"/>
    <x v="1"/>
    <x v="1"/>
    <x v="0"/>
  </r>
  <r>
    <n v="0.30000000000000004"/>
    <x v="1"/>
    <x v="1"/>
    <x v="1"/>
    <m/>
    <n v="1.0000000000000001E-5"/>
    <n v="1.0000000000000001E-5"/>
    <x v="1"/>
    <s v="?"/>
    <x v="2"/>
    <x v="2"/>
    <n v="6"/>
    <x v="1"/>
    <x v="1"/>
    <x v="0"/>
  </r>
  <r>
    <n v="0.4"/>
    <x v="1"/>
    <x v="1"/>
    <x v="1"/>
    <m/>
    <n v="1.0000000000000001E-5"/>
    <n v="1.0000000000000001E-5"/>
    <x v="1"/>
    <s v="?"/>
    <x v="2"/>
    <x v="1"/>
    <n v="6"/>
    <x v="1"/>
    <x v="1"/>
    <x v="0"/>
  </r>
  <r>
    <n v="0.5"/>
    <x v="1"/>
    <x v="1"/>
    <x v="1"/>
    <m/>
    <n v="1.0000000000000001E-5"/>
    <n v="1.0000000000000001E-5"/>
    <x v="1"/>
    <s v="?"/>
    <x v="2"/>
    <x v="1"/>
    <n v="6"/>
    <x v="1"/>
    <x v="1"/>
    <x v="0"/>
  </r>
  <r>
    <n v="0.6"/>
    <x v="1"/>
    <x v="1"/>
    <x v="1"/>
    <m/>
    <n v="1.0000000000000001E-5"/>
    <n v="1.0000000000000001E-5"/>
    <x v="1"/>
    <s v="?"/>
    <x v="2"/>
    <x v="2"/>
    <n v="6"/>
    <x v="1"/>
    <x v="1"/>
    <x v="0"/>
  </r>
  <r>
    <n v="0.7"/>
    <x v="1"/>
    <x v="1"/>
    <x v="1"/>
    <m/>
    <n v="1.0000000000000001E-5"/>
    <n v="1.0000000000000001E-5"/>
    <x v="1"/>
    <s v="?"/>
    <x v="1"/>
    <x v="1"/>
    <n v="6"/>
    <x v="1"/>
    <x v="1"/>
    <x v="0"/>
  </r>
  <r>
    <n v="0.79999999999999993"/>
    <x v="1"/>
    <x v="1"/>
    <x v="1"/>
    <m/>
    <n v="1.0000000000000001E-5"/>
    <n v="1.0000000000000001E-5"/>
    <x v="1"/>
    <s v="?"/>
    <x v="2"/>
    <x v="1"/>
    <n v="6"/>
    <x v="1"/>
    <x v="1"/>
    <x v="0"/>
  </r>
  <r>
    <n v="0.89999999999999991"/>
    <x v="0"/>
    <x v="2"/>
    <x v="2"/>
    <m/>
    <n v="1.0000000000000001E-5"/>
    <n v="1.0000000000000001E-5"/>
    <x v="1"/>
    <s v="?"/>
    <x v="1"/>
    <x v="2"/>
    <n v="6"/>
    <x v="1"/>
    <x v="1"/>
    <x v="0"/>
  </r>
  <r>
    <m/>
    <x v="0"/>
    <x v="3"/>
    <x v="3"/>
    <m/>
    <m/>
    <m/>
    <x v="0"/>
    <m/>
    <x v="0"/>
    <x v="0"/>
    <m/>
    <x v="0"/>
    <x v="0"/>
    <x v="0"/>
  </r>
  <r>
    <n v="1"/>
    <x v="0"/>
    <x v="4"/>
    <x v="0"/>
    <m/>
    <n v="920076.35"/>
    <n v="0"/>
    <x v="0"/>
    <m/>
    <x v="0"/>
    <x v="0"/>
    <m/>
    <x v="0"/>
    <x v="0"/>
    <x v="0"/>
  </r>
  <r>
    <n v="1.1000000000000001"/>
    <x v="2"/>
    <x v="5"/>
    <x v="4"/>
    <m/>
    <n v="852791.35"/>
    <m/>
    <x v="2"/>
    <s v=""/>
    <x v="1"/>
    <x v="1"/>
    <n v="6"/>
    <x v="2"/>
    <x v="1"/>
    <x v="0"/>
  </r>
  <r>
    <n v="1.2000000000000002"/>
    <x v="3"/>
    <x v="6"/>
    <x v="5"/>
    <m/>
    <m/>
    <m/>
    <x v="0"/>
    <s v=""/>
    <x v="0"/>
    <x v="0"/>
    <s v=""/>
    <x v="3"/>
    <x v="2"/>
    <x v="0"/>
  </r>
  <r>
    <n v="1.3000000000000003"/>
    <x v="4"/>
    <x v="7"/>
    <x v="6"/>
    <m/>
    <n v="36143"/>
    <m/>
    <x v="3"/>
    <s v=""/>
    <x v="0"/>
    <x v="0"/>
    <n v="7"/>
    <x v="4"/>
    <x v="2"/>
    <x v="0"/>
  </r>
  <r>
    <n v="1.4000000000000004"/>
    <x v="5"/>
    <x v="8"/>
    <x v="2"/>
    <m/>
    <n v="14144"/>
    <m/>
    <x v="3"/>
    <s v=""/>
    <x v="1"/>
    <x v="1"/>
    <n v="7"/>
    <x v="4"/>
    <x v="2"/>
    <x v="0"/>
  </r>
  <r>
    <n v="1.5000000000000004"/>
    <x v="6"/>
    <x v="9"/>
    <x v="7"/>
    <m/>
    <m/>
    <m/>
    <x v="0"/>
    <s v=""/>
    <x v="0"/>
    <x v="0"/>
    <s v=""/>
    <x v="3"/>
    <x v="2"/>
    <x v="0"/>
  </r>
  <r>
    <n v="1.6000000000000005"/>
    <x v="7"/>
    <x v="10"/>
    <x v="2"/>
    <m/>
    <n v="11998"/>
    <m/>
    <x v="2"/>
    <m/>
    <x v="0"/>
    <x v="0"/>
    <n v="6"/>
    <x v="2"/>
    <x v="1"/>
    <x v="0"/>
  </r>
  <r>
    <n v="1.7"/>
    <x v="8"/>
    <x v="11"/>
    <x v="3"/>
    <m/>
    <n v="5000"/>
    <m/>
    <x v="3"/>
    <s v=""/>
    <x v="0"/>
    <x v="0"/>
    <n v="7"/>
    <x v="4"/>
    <x v="2"/>
    <x v="0"/>
  </r>
  <r>
    <n v="1.8"/>
    <x v="9"/>
    <x v="12"/>
    <x v="2"/>
    <m/>
    <m/>
    <m/>
    <x v="0"/>
    <s v=""/>
    <x v="0"/>
    <x v="0"/>
    <s v=""/>
    <x v="3"/>
    <x v="2"/>
    <x v="0"/>
  </r>
  <r>
    <n v="1.9000000000000001"/>
    <x v="0"/>
    <x v="2"/>
    <x v="2"/>
    <m/>
    <m/>
    <m/>
    <x v="0"/>
    <s v=""/>
    <x v="0"/>
    <x v="0"/>
    <s v=""/>
    <x v="3"/>
    <x v="2"/>
    <x v="0"/>
  </r>
  <r>
    <m/>
    <x v="0"/>
    <x v="3"/>
    <x v="3"/>
    <m/>
    <m/>
    <m/>
    <x v="0"/>
    <m/>
    <x v="0"/>
    <x v="0"/>
    <m/>
    <x v="0"/>
    <x v="2"/>
    <x v="0"/>
  </r>
  <r>
    <n v="2"/>
    <x v="0"/>
    <x v="13"/>
    <x v="0"/>
    <m/>
    <n v="5452896"/>
    <n v="6000000"/>
    <x v="0"/>
    <m/>
    <x v="0"/>
    <x v="0"/>
    <m/>
    <x v="0"/>
    <x v="0"/>
    <x v="0"/>
  </r>
  <r>
    <n v="2.1"/>
    <x v="10"/>
    <x v="14"/>
    <x v="6"/>
    <m/>
    <n v="265896"/>
    <m/>
    <x v="4"/>
    <s v=""/>
    <x v="1"/>
    <x v="2"/>
    <n v="7"/>
    <x v="2"/>
    <x v="2"/>
    <x v="0"/>
  </r>
  <r>
    <n v="2.2000000000000002"/>
    <x v="11"/>
    <x v="15"/>
    <x v="8"/>
    <m/>
    <n v="55000"/>
    <m/>
    <x v="2"/>
    <s v=""/>
    <x v="1"/>
    <x v="1"/>
    <n v="6"/>
    <x v="2"/>
    <x v="1"/>
    <x v="0"/>
  </r>
  <r>
    <n v="2.3000000000000003"/>
    <x v="11"/>
    <x v="15"/>
    <x v="8"/>
    <m/>
    <n v="1934000"/>
    <m/>
    <x v="5"/>
    <s v=""/>
    <x v="1"/>
    <x v="0"/>
    <n v="7"/>
    <x v="5"/>
    <x v="2"/>
    <x v="0"/>
  </r>
  <r>
    <n v="2.4000000000000004"/>
    <x v="12"/>
    <x v="16"/>
    <x v="6"/>
    <m/>
    <m/>
    <m/>
    <x v="0"/>
    <s v=""/>
    <x v="1"/>
    <x v="2"/>
    <s v=""/>
    <x v="3"/>
    <x v="2"/>
    <x v="1"/>
  </r>
  <r>
    <n v="2.5000000000000004"/>
    <x v="12"/>
    <x v="16"/>
    <x v="6"/>
    <m/>
    <m/>
    <m/>
    <x v="0"/>
    <s v=""/>
    <x v="1"/>
    <x v="2"/>
    <s v=""/>
    <x v="3"/>
    <x v="2"/>
    <x v="1"/>
  </r>
  <r>
    <n v="2.6000000000000005"/>
    <x v="12"/>
    <x v="16"/>
    <x v="6"/>
    <m/>
    <m/>
    <m/>
    <x v="0"/>
    <s v=""/>
    <x v="1"/>
    <x v="2"/>
    <s v=""/>
    <x v="3"/>
    <x v="2"/>
    <x v="1"/>
  </r>
  <r>
    <n v="2.7000000000000006"/>
    <x v="13"/>
    <x v="17"/>
    <x v="2"/>
    <m/>
    <m/>
    <m/>
    <x v="0"/>
    <s v=""/>
    <x v="1"/>
    <x v="1"/>
    <s v=""/>
    <x v="3"/>
    <x v="2"/>
    <x v="0"/>
  </r>
  <r>
    <n v="2.8000000000000007"/>
    <x v="14"/>
    <x v="18"/>
    <x v="7"/>
    <m/>
    <n v="191000"/>
    <m/>
    <x v="2"/>
    <s v=""/>
    <x v="1"/>
    <x v="1"/>
    <n v="6"/>
    <x v="2"/>
    <x v="1"/>
    <x v="0"/>
  </r>
  <r>
    <n v="2.9000000000000008"/>
    <x v="12"/>
    <x v="16"/>
    <x v="6"/>
    <m/>
    <m/>
    <n v="0"/>
    <x v="0"/>
    <s v=""/>
    <x v="1"/>
    <x v="2"/>
    <s v=""/>
    <x v="3"/>
    <x v="2"/>
    <x v="1"/>
  </r>
  <r>
    <n v="3.0000000000000009"/>
    <x v="12"/>
    <x v="16"/>
    <x v="6"/>
    <m/>
    <n v="3007000"/>
    <n v="6000000"/>
    <x v="4"/>
    <s v=""/>
    <x v="1"/>
    <x v="2"/>
    <n v="7"/>
    <x v="2"/>
    <x v="2"/>
    <x v="1"/>
  </r>
  <r>
    <e v="#REF!"/>
    <x v="15"/>
    <x v="19"/>
    <x v="6"/>
    <m/>
    <m/>
    <m/>
    <x v="0"/>
    <s v=""/>
    <x v="1"/>
    <x v="2"/>
    <s v=""/>
    <x v="3"/>
    <x v="2"/>
    <x v="0"/>
  </r>
  <r>
    <e v="#REF!"/>
    <x v="0"/>
    <x v="20"/>
    <x v="3"/>
    <m/>
    <m/>
    <m/>
    <x v="0"/>
    <s v=""/>
    <x v="1"/>
    <x v="2"/>
    <s v=""/>
    <x v="3"/>
    <x v="2"/>
    <x v="0"/>
  </r>
  <r>
    <e v="#REF!"/>
    <x v="14"/>
    <x v="18"/>
    <x v="7"/>
    <m/>
    <m/>
    <m/>
    <x v="0"/>
    <s v=""/>
    <x v="1"/>
    <x v="2"/>
    <s v=""/>
    <x v="3"/>
    <x v="2"/>
    <x v="0"/>
  </r>
  <r>
    <e v="#REF!"/>
    <x v="0"/>
    <x v="21"/>
    <x v="3"/>
    <m/>
    <m/>
    <m/>
    <x v="0"/>
    <s v=""/>
    <x v="1"/>
    <x v="2"/>
    <s v=""/>
    <x v="3"/>
    <x v="2"/>
    <x v="0"/>
  </r>
  <r>
    <m/>
    <x v="0"/>
    <x v="21"/>
    <x v="3"/>
    <m/>
    <m/>
    <m/>
    <x v="0"/>
    <s v=""/>
    <x v="1"/>
    <x v="2"/>
    <s v=""/>
    <x v="3"/>
    <x v="2"/>
    <x v="0"/>
  </r>
  <r>
    <m/>
    <x v="0"/>
    <x v="21"/>
    <x v="3"/>
    <m/>
    <m/>
    <m/>
    <x v="0"/>
    <s v=""/>
    <x v="1"/>
    <x v="2"/>
    <m/>
    <x v="0"/>
    <x v="0"/>
    <x v="0"/>
  </r>
  <r>
    <m/>
    <x v="0"/>
    <x v="3"/>
    <x v="3"/>
    <m/>
    <m/>
    <m/>
    <x v="0"/>
    <m/>
    <x v="0"/>
    <x v="0"/>
    <m/>
    <x v="0"/>
    <x v="0"/>
    <x v="0"/>
  </r>
  <r>
    <n v="3"/>
    <x v="0"/>
    <x v="22"/>
    <x v="0"/>
    <m/>
    <n v="594898"/>
    <n v="400000"/>
    <x v="0"/>
    <m/>
    <x v="0"/>
    <x v="0"/>
    <m/>
    <x v="0"/>
    <x v="0"/>
    <x v="0"/>
  </r>
  <r>
    <n v="3.1"/>
    <x v="16"/>
    <x v="23"/>
    <x v="9"/>
    <m/>
    <m/>
    <m/>
    <x v="0"/>
    <s v=""/>
    <x v="0"/>
    <x v="0"/>
    <s v=""/>
    <x v="3"/>
    <x v="2"/>
    <x v="0"/>
  </r>
  <r>
    <n v="3.2"/>
    <x v="17"/>
    <x v="24"/>
    <x v="2"/>
    <m/>
    <m/>
    <m/>
    <x v="0"/>
    <s v=""/>
    <x v="0"/>
    <x v="0"/>
    <s v=""/>
    <x v="3"/>
    <x v="2"/>
    <x v="0"/>
  </r>
  <r>
    <n v="3.3000000000000003"/>
    <x v="18"/>
    <x v="25"/>
    <x v="5"/>
    <m/>
    <m/>
    <m/>
    <x v="0"/>
    <s v=""/>
    <x v="0"/>
    <x v="0"/>
    <s v=""/>
    <x v="3"/>
    <x v="2"/>
    <x v="0"/>
  </r>
  <r>
    <n v="3.4000000000000004"/>
    <x v="19"/>
    <x v="26"/>
    <x v="10"/>
    <m/>
    <m/>
    <m/>
    <x v="0"/>
    <s v=""/>
    <x v="0"/>
    <x v="0"/>
    <s v=""/>
    <x v="3"/>
    <x v="2"/>
    <x v="0"/>
  </r>
  <r>
    <n v="3.5000000000000004"/>
    <x v="20"/>
    <x v="27"/>
    <x v="11"/>
    <m/>
    <m/>
    <m/>
    <x v="0"/>
    <s v=""/>
    <x v="1"/>
    <x v="1"/>
    <s v=""/>
    <x v="3"/>
    <x v="2"/>
    <x v="0"/>
  </r>
  <r>
    <n v="3.6000000000000005"/>
    <x v="21"/>
    <x v="28"/>
    <x v="10"/>
    <m/>
    <m/>
    <m/>
    <x v="0"/>
    <s v=""/>
    <x v="1"/>
    <x v="1"/>
    <s v=""/>
    <x v="3"/>
    <x v="2"/>
    <x v="0"/>
  </r>
  <r>
    <n v="3.7000000000000006"/>
    <x v="0"/>
    <x v="23"/>
    <x v="2"/>
    <m/>
    <m/>
    <m/>
    <x v="0"/>
    <s v=""/>
    <x v="0"/>
    <x v="0"/>
    <s v=""/>
    <x v="3"/>
    <x v="2"/>
    <x v="0"/>
  </r>
  <r>
    <m/>
    <x v="0"/>
    <x v="29"/>
    <x v="3"/>
    <m/>
    <n v="575898"/>
    <m/>
    <x v="6"/>
    <m/>
    <x v="1"/>
    <x v="0"/>
    <n v="6"/>
    <x v="6"/>
    <x v="1"/>
    <x v="0"/>
  </r>
  <r>
    <m/>
    <x v="0"/>
    <x v="30"/>
    <x v="3"/>
    <m/>
    <m/>
    <n v="400000"/>
    <x v="2"/>
    <m/>
    <x v="0"/>
    <x v="0"/>
    <n v="6"/>
    <x v="2"/>
    <x v="1"/>
    <x v="1"/>
  </r>
  <r>
    <m/>
    <x v="0"/>
    <x v="3"/>
    <x v="3"/>
    <m/>
    <m/>
    <m/>
    <x v="0"/>
    <m/>
    <x v="0"/>
    <x v="0"/>
    <s v=""/>
    <x v="3"/>
    <x v="2"/>
    <x v="0"/>
  </r>
  <r>
    <m/>
    <x v="0"/>
    <x v="3"/>
    <x v="3"/>
    <m/>
    <m/>
    <m/>
    <x v="0"/>
    <m/>
    <x v="0"/>
    <x v="0"/>
    <s v=""/>
    <x v="3"/>
    <x v="2"/>
    <x v="0"/>
  </r>
  <r>
    <n v="3.8000000000000007"/>
    <x v="11"/>
    <x v="15"/>
    <x v="8"/>
    <m/>
    <n v="19000"/>
    <m/>
    <x v="2"/>
    <s v=""/>
    <x v="1"/>
    <x v="1"/>
    <n v="6"/>
    <x v="2"/>
    <x v="1"/>
    <x v="0"/>
  </r>
  <r>
    <n v="3.9000000000000008"/>
    <x v="0"/>
    <x v="2"/>
    <x v="2"/>
    <m/>
    <m/>
    <m/>
    <x v="0"/>
    <s v=""/>
    <x v="0"/>
    <x v="0"/>
    <s v=""/>
    <x v="3"/>
    <x v="2"/>
    <x v="0"/>
  </r>
  <r>
    <m/>
    <x v="0"/>
    <x v="3"/>
    <x v="3"/>
    <m/>
    <m/>
    <m/>
    <x v="0"/>
    <m/>
    <x v="0"/>
    <x v="0"/>
    <s v=""/>
    <x v="3"/>
    <x v="2"/>
    <x v="0"/>
  </r>
  <r>
    <n v="4"/>
    <x v="0"/>
    <x v="31"/>
    <x v="0"/>
    <m/>
    <n v="3334500"/>
    <n v="800000"/>
    <x v="0"/>
    <m/>
    <x v="0"/>
    <x v="0"/>
    <m/>
    <x v="0"/>
    <x v="0"/>
    <x v="0"/>
  </r>
  <r>
    <n v="4.0999999999999996"/>
    <x v="22"/>
    <x v="32"/>
    <x v="6"/>
    <m/>
    <n v="300500"/>
    <m/>
    <x v="2"/>
    <s v=""/>
    <x v="1"/>
    <x v="2"/>
    <n v="6"/>
    <x v="2"/>
    <x v="1"/>
    <x v="0"/>
  </r>
  <r>
    <n v="4.1999999999999993"/>
    <x v="0"/>
    <x v="3"/>
    <x v="2"/>
    <m/>
    <m/>
    <m/>
    <x v="0"/>
    <s v=""/>
    <x v="1"/>
    <x v="2"/>
    <s v=""/>
    <x v="3"/>
    <x v="2"/>
    <x v="0"/>
  </r>
  <r>
    <n v="4.2999999999999989"/>
    <x v="23"/>
    <x v="33"/>
    <x v="5"/>
    <m/>
    <m/>
    <m/>
    <x v="0"/>
    <m/>
    <x v="1"/>
    <x v="1"/>
    <s v=""/>
    <x v="3"/>
    <x v="2"/>
    <x v="0"/>
  </r>
  <r>
    <n v="4.3999999999999986"/>
    <x v="24"/>
    <x v="34"/>
    <x v="2"/>
    <m/>
    <m/>
    <m/>
    <x v="0"/>
    <s v=""/>
    <x v="1"/>
    <x v="1"/>
    <s v=""/>
    <x v="3"/>
    <x v="2"/>
    <x v="1"/>
  </r>
  <r>
    <n v="4.4999999999999982"/>
    <x v="0"/>
    <x v="3"/>
    <x v="3"/>
    <m/>
    <m/>
    <m/>
    <x v="0"/>
    <s v=""/>
    <x v="1"/>
    <x v="1"/>
    <s v=""/>
    <x v="3"/>
    <x v="2"/>
    <x v="0"/>
  </r>
  <r>
    <n v="4.3999999999999986"/>
    <x v="25"/>
    <x v="35"/>
    <x v="2"/>
    <m/>
    <n v="18000"/>
    <m/>
    <x v="2"/>
    <s v=""/>
    <x v="1"/>
    <x v="1"/>
    <n v="6"/>
    <x v="2"/>
    <x v="1"/>
    <x v="0"/>
  </r>
  <r>
    <n v="4.4999999999999982"/>
    <x v="26"/>
    <x v="36"/>
    <x v="3"/>
    <m/>
    <n v="1800000"/>
    <m/>
    <x v="7"/>
    <s v=""/>
    <x v="0"/>
    <x v="0"/>
    <n v="7"/>
    <x v="7"/>
    <x v="2"/>
    <x v="0"/>
  </r>
  <r>
    <n v="4.5999999999999979"/>
    <x v="0"/>
    <x v="37"/>
    <x v="3"/>
    <m/>
    <n v="60000"/>
    <m/>
    <x v="2"/>
    <m/>
    <x v="0"/>
    <x v="0"/>
    <n v="6"/>
    <x v="2"/>
    <x v="1"/>
    <x v="0"/>
  </r>
  <r>
    <n v="4.6999999999999975"/>
    <x v="27"/>
    <x v="38"/>
    <x v="3"/>
    <m/>
    <n v="650000"/>
    <m/>
    <x v="2"/>
    <s v=""/>
    <x v="1"/>
    <x v="1"/>
    <n v="6"/>
    <x v="2"/>
    <x v="1"/>
    <x v="0"/>
  </r>
  <r>
    <n v="4.7999999999999972"/>
    <x v="27"/>
    <x v="38"/>
    <x v="3"/>
    <m/>
    <n v="450000"/>
    <m/>
    <x v="2"/>
    <s v=""/>
    <x v="1"/>
    <x v="1"/>
    <n v="6"/>
    <x v="2"/>
    <x v="1"/>
    <x v="0"/>
  </r>
  <r>
    <n v="4.8999999999999968"/>
    <x v="28"/>
    <x v="39"/>
    <x v="3"/>
    <m/>
    <m/>
    <n v="800000"/>
    <x v="2"/>
    <s v=""/>
    <x v="1"/>
    <x v="1"/>
    <n v="6"/>
    <x v="2"/>
    <x v="1"/>
    <x v="0"/>
  </r>
  <r>
    <n v="4.9999999999999964"/>
    <x v="29"/>
    <x v="40"/>
    <x v="3"/>
    <m/>
    <n v="18000"/>
    <m/>
    <x v="2"/>
    <s v=""/>
    <x v="0"/>
    <x v="0"/>
    <n v="6"/>
    <x v="2"/>
    <x v="1"/>
    <x v="0"/>
  </r>
  <r>
    <n v="5.0999999999999961"/>
    <x v="29"/>
    <x v="40"/>
    <x v="3"/>
    <m/>
    <n v="38000"/>
    <m/>
    <x v="3"/>
    <s v=""/>
    <x v="0"/>
    <x v="0"/>
    <n v="7"/>
    <x v="4"/>
    <x v="2"/>
    <x v="0"/>
  </r>
  <r>
    <n v="5.1999999999999957"/>
    <x v="28"/>
    <x v="39"/>
    <x v="3"/>
    <m/>
    <m/>
    <m/>
    <x v="0"/>
    <s v=""/>
    <x v="1"/>
    <x v="1"/>
    <s v=""/>
    <x v="3"/>
    <x v="2"/>
    <x v="0"/>
  </r>
  <r>
    <n v="5.2999999999999954"/>
    <x v="30"/>
    <x v="41"/>
    <x v="5"/>
    <m/>
    <m/>
    <m/>
    <x v="8"/>
    <s v=""/>
    <x v="1"/>
    <x v="1"/>
    <n v="6"/>
    <x v="8"/>
    <x v="1"/>
    <x v="0"/>
  </r>
  <r>
    <n v="5.399999999999995"/>
    <x v="31"/>
    <x v="42"/>
    <x v="12"/>
    <m/>
    <m/>
    <m/>
    <x v="0"/>
    <s v=""/>
    <x v="0"/>
    <x v="0"/>
    <s v=""/>
    <x v="3"/>
    <x v="2"/>
    <x v="2"/>
  </r>
  <r>
    <n v="5.4999999999999947"/>
    <x v="31"/>
    <x v="42"/>
    <x v="12"/>
    <m/>
    <m/>
    <m/>
    <x v="0"/>
    <s v=""/>
    <x v="1"/>
    <x v="1"/>
    <s v=""/>
    <x v="3"/>
    <x v="2"/>
    <x v="2"/>
  </r>
  <r>
    <m/>
    <x v="0"/>
    <x v="3"/>
    <x v="3"/>
    <m/>
    <m/>
    <m/>
    <x v="0"/>
    <m/>
    <x v="0"/>
    <x v="0"/>
    <m/>
    <x v="0"/>
    <x v="0"/>
    <x v="0"/>
  </r>
  <r>
    <n v="5"/>
    <x v="0"/>
    <x v="3"/>
    <x v="0"/>
    <m/>
    <n v="0"/>
    <n v="0"/>
    <x v="0"/>
    <m/>
    <x v="0"/>
    <x v="0"/>
    <m/>
    <x v="0"/>
    <x v="0"/>
    <x v="0"/>
  </r>
  <r>
    <n v="5.0999999999999996"/>
    <x v="0"/>
    <x v="2"/>
    <x v="2"/>
    <m/>
    <m/>
    <m/>
    <x v="0"/>
    <s v=""/>
    <x v="0"/>
    <x v="0"/>
    <s v=""/>
    <x v="3"/>
    <x v="2"/>
    <x v="0"/>
  </r>
  <r>
    <n v="5.1999999999999993"/>
    <x v="0"/>
    <x v="2"/>
    <x v="2"/>
    <m/>
    <m/>
    <m/>
    <x v="0"/>
    <s v=""/>
    <x v="0"/>
    <x v="0"/>
    <s v=""/>
    <x v="3"/>
    <x v="2"/>
    <x v="0"/>
  </r>
  <r>
    <n v="5.2999999999999989"/>
    <x v="0"/>
    <x v="2"/>
    <x v="2"/>
    <m/>
    <m/>
    <m/>
    <x v="0"/>
    <s v=""/>
    <x v="0"/>
    <x v="0"/>
    <s v=""/>
    <x v="3"/>
    <x v="2"/>
    <x v="0"/>
  </r>
  <r>
    <n v="5.3999999999999986"/>
    <x v="0"/>
    <x v="2"/>
    <x v="2"/>
    <m/>
    <m/>
    <m/>
    <x v="0"/>
    <s v=""/>
    <x v="0"/>
    <x v="0"/>
    <s v=""/>
    <x v="3"/>
    <x v="2"/>
    <x v="0"/>
  </r>
  <r>
    <n v="5.4999999999999982"/>
    <x v="0"/>
    <x v="2"/>
    <x v="2"/>
    <m/>
    <m/>
    <m/>
    <x v="0"/>
    <s v=""/>
    <x v="0"/>
    <x v="0"/>
    <s v=""/>
    <x v="3"/>
    <x v="2"/>
    <x v="0"/>
  </r>
  <r>
    <n v="5.5999999999999979"/>
    <x v="0"/>
    <x v="2"/>
    <x v="2"/>
    <m/>
    <m/>
    <m/>
    <x v="0"/>
    <s v=""/>
    <x v="0"/>
    <x v="0"/>
    <s v=""/>
    <x v="3"/>
    <x v="2"/>
    <x v="0"/>
  </r>
  <r>
    <n v="5.6999999999999975"/>
    <x v="0"/>
    <x v="2"/>
    <x v="2"/>
    <m/>
    <m/>
    <m/>
    <x v="0"/>
    <s v=""/>
    <x v="0"/>
    <x v="0"/>
    <s v=""/>
    <x v="3"/>
    <x v="2"/>
    <x v="0"/>
  </r>
  <r>
    <n v="5.7999999999999972"/>
    <x v="0"/>
    <x v="2"/>
    <x v="2"/>
    <m/>
    <m/>
    <m/>
    <x v="0"/>
    <s v=""/>
    <x v="0"/>
    <x v="0"/>
    <s v=""/>
    <x v="3"/>
    <x v="2"/>
    <x v="0"/>
  </r>
  <r>
    <n v="5.8999999999999968"/>
    <x v="0"/>
    <x v="2"/>
    <x v="2"/>
    <m/>
    <m/>
    <m/>
    <x v="0"/>
    <s v=""/>
    <x v="0"/>
    <x v="0"/>
    <s v=""/>
    <x v="3"/>
    <x v="2"/>
    <x v="0"/>
  </r>
  <r>
    <m/>
    <x v="0"/>
    <x v="3"/>
    <x v="3"/>
    <m/>
    <m/>
    <m/>
    <x v="0"/>
    <m/>
    <x v="0"/>
    <x v="0"/>
    <m/>
    <x v="0"/>
    <x v="0"/>
    <x v="0"/>
  </r>
  <r>
    <n v="6"/>
    <x v="0"/>
    <x v="3"/>
    <x v="0"/>
    <m/>
    <n v="0"/>
    <n v="0"/>
    <x v="0"/>
    <m/>
    <x v="0"/>
    <x v="0"/>
    <m/>
    <x v="0"/>
    <x v="2"/>
    <x v="0"/>
  </r>
  <r>
    <n v="6"/>
    <x v="0"/>
    <x v="3"/>
    <x v="3"/>
    <m/>
    <m/>
    <m/>
    <x v="0"/>
    <m/>
    <x v="0"/>
    <x v="0"/>
    <s v=""/>
    <x v="3"/>
    <x v="2"/>
    <x v="0"/>
  </r>
  <r>
    <n v="6.1"/>
    <x v="0"/>
    <x v="3"/>
    <x v="2"/>
    <m/>
    <m/>
    <m/>
    <x v="0"/>
    <s v=""/>
    <x v="0"/>
    <x v="0"/>
    <s v=""/>
    <x v="3"/>
    <x v="2"/>
    <x v="0"/>
  </r>
  <r>
    <n v="6.1999999999999993"/>
    <x v="0"/>
    <x v="3"/>
    <x v="2"/>
    <m/>
    <m/>
    <m/>
    <x v="0"/>
    <s v=""/>
    <x v="0"/>
    <x v="0"/>
    <s v=""/>
    <x v="3"/>
    <x v="2"/>
    <x v="0"/>
  </r>
  <r>
    <n v="6.4"/>
    <x v="0"/>
    <x v="3"/>
    <x v="11"/>
    <m/>
    <m/>
    <m/>
    <x v="0"/>
    <m/>
    <x v="0"/>
    <x v="0"/>
    <s v=""/>
    <x v="3"/>
    <x v="2"/>
    <x v="0"/>
  </r>
  <r>
    <m/>
    <x v="0"/>
    <x v="3"/>
    <x v="3"/>
    <m/>
    <m/>
    <m/>
    <x v="0"/>
    <m/>
    <x v="0"/>
    <x v="0"/>
    <s v=""/>
    <x v="3"/>
    <x v="2"/>
    <x v="0"/>
  </r>
  <r>
    <n v="6.2999999999999989"/>
    <x v="0"/>
    <x v="3"/>
    <x v="2"/>
    <m/>
    <m/>
    <m/>
    <x v="0"/>
    <s v=""/>
    <x v="0"/>
    <x v="0"/>
    <s v=""/>
    <x v="3"/>
    <x v="2"/>
    <x v="0"/>
  </r>
  <r>
    <n v="6.3999999999999986"/>
    <x v="0"/>
    <x v="3"/>
    <x v="2"/>
    <m/>
    <m/>
    <m/>
    <x v="0"/>
    <s v=""/>
    <x v="0"/>
    <x v="0"/>
    <s v=""/>
    <x v="3"/>
    <x v="2"/>
    <x v="0"/>
  </r>
  <r>
    <n v="6.4999999999999982"/>
    <x v="0"/>
    <x v="2"/>
    <x v="2"/>
    <m/>
    <m/>
    <m/>
    <x v="0"/>
    <s v=""/>
    <x v="0"/>
    <x v="0"/>
    <s v=""/>
    <x v="3"/>
    <x v="2"/>
    <x v="0"/>
  </r>
  <r>
    <n v="6.5999999999999979"/>
    <x v="0"/>
    <x v="2"/>
    <x v="2"/>
    <m/>
    <m/>
    <m/>
    <x v="0"/>
    <s v=""/>
    <x v="0"/>
    <x v="0"/>
    <s v=""/>
    <x v="3"/>
    <x v="2"/>
    <x v="0"/>
  </r>
  <r>
    <n v="6.6999999999999975"/>
    <x v="0"/>
    <x v="2"/>
    <x v="2"/>
    <m/>
    <m/>
    <m/>
    <x v="0"/>
    <s v=""/>
    <x v="0"/>
    <x v="0"/>
    <s v=""/>
    <x v="3"/>
    <x v="2"/>
    <x v="0"/>
  </r>
  <r>
    <n v="6.7999999999999972"/>
    <x v="0"/>
    <x v="2"/>
    <x v="2"/>
    <m/>
    <m/>
    <m/>
    <x v="0"/>
    <s v=""/>
    <x v="0"/>
    <x v="0"/>
    <s v=""/>
    <x v="3"/>
    <x v="2"/>
    <x v="0"/>
  </r>
  <r>
    <n v="7"/>
    <x v="0"/>
    <x v="43"/>
    <x v="0"/>
    <m/>
    <n v="0"/>
    <n v="0"/>
    <x v="0"/>
    <m/>
    <x v="0"/>
    <x v="0"/>
    <m/>
    <x v="0"/>
    <x v="2"/>
    <x v="0"/>
  </r>
  <r>
    <n v="7.1"/>
    <x v="0"/>
    <x v="2"/>
    <x v="2"/>
    <m/>
    <m/>
    <m/>
    <x v="0"/>
    <s v=""/>
    <x v="0"/>
    <x v="0"/>
    <s v=""/>
    <x v="3"/>
    <x v="2"/>
    <x v="0"/>
  </r>
  <r>
    <n v="7.1999999999999993"/>
    <x v="0"/>
    <x v="2"/>
    <x v="2"/>
    <m/>
    <m/>
    <m/>
    <x v="0"/>
    <s v=""/>
    <x v="0"/>
    <x v="0"/>
    <s v=""/>
    <x v="3"/>
    <x v="2"/>
    <x v="0"/>
  </r>
  <r>
    <n v="7.2999999999999989"/>
    <x v="32"/>
    <x v="44"/>
    <x v="2"/>
    <m/>
    <m/>
    <s v="*_973440"/>
    <x v="7"/>
    <s v=""/>
    <x v="1"/>
    <x v="1"/>
    <n v="7"/>
    <x v="7"/>
    <x v="2"/>
    <x v="3"/>
  </r>
  <r>
    <n v="7.3999999999999986"/>
    <x v="32"/>
    <x v="44"/>
    <x v="2"/>
    <m/>
    <m/>
    <s v="*_324480"/>
    <x v="9"/>
    <s v=""/>
    <x v="1"/>
    <x v="1"/>
    <n v="7"/>
    <x v="9"/>
    <x v="2"/>
    <x v="3"/>
  </r>
  <r>
    <n v="7.4999999999999982"/>
    <x v="0"/>
    <x v="3"/>
    <x v="2"/>
    <m/>
    <m/>
    <m/>
    <x v="0"/>
    <s v=""/>
    <x v="0"/>
    <x v="0"/>
    <s v=""/>
    <x v="3"/>
    <x v="2"/>
    <x v="0"/>
  </r>
  <r>
    <n v="7.6"/>
    <x v="0"/>
    <x v="3"/>
    <x v="12"/>
    <m/>
    <m/>
    <m/>
    <x v="0"/>
    <s v=""/>
    <x v="0"/>
    <x v="0"/>
    <s v=""/>
    <x v="3"/>
    <x v="2"/>
    <x v="0"/>
  </r>
  <r>
    <n v="7.7"/>
    <x v="33"/>
    <x v="45"/>
    <x v="2"/>
    <m/>
    <m/>
    <m/>
    <x v="0"/>
    <s v=""/>
    <x v="0"/>
    <x v="0"/>
    <s v=""/>
    <x v="3"/>
    <x v="2"/>
    <x v="0"/>
  </r>
  <r>
    <n v="7.8"/>
    <x v="34"/>
    <x v="46"/>
    <x v="2"/>
    <m/>
    <m/>
    <m/>
    <x v="0"/>
    <s v=""/>
    <x v="0"/>
    <x v="0"/>
    <s v=""/>
    <x v="3"/>
    <x v="2"/>
    <x v="0"/>
  </r>
  <r>
    <m/>
    <x v="0"/>
    <x v="3"/>
    <x v="2"/>
    <m/>
    <m/>
    <m/>
    <x v="0"/>
    <s v=""/>
    <x v="0"/>
    <x v="0"/>
    <s v=""/>
    <x v="0"/>
    <x v="2"/>
    <x v="0"/>
  </r>
  <r>
    <m/>
    <x v="0"/>
    <x v="3"/>
    <x v="2"/>
    <m/>
    <m/>
    <m/>
    <x v="0"/>
    <s v=""/>
    <x v="0"/>
    <x v="0"/>
    <s v=""/>
    <x v="3"/>
    <x v="2"/>
    <x v="0"/>
  </r>
  <r>
    <n v="0.1"/>
    <x v="0"/>
    <x v="2"/>
    <x v="2"/>
    <m/>
    <m/>
    <m/>
    <x v="0"/>
    <s v=""/>
    <x v="0"/>
    <x v="0"/>
    <s v=""/>
    <x v="3"/>
    <x v="2"/>
    <x v="0"/>
  </r>
  <r>
    <n v="0.2"/>
    <x v="0"/>
    <x v="2"/>
    <x v="2"/>
    <m/>
    <m/>
    <m/>
    <x v="0"/>
    <s v=""/>
    <x v="0"/>
    <x v="0"/>
    <s v=""/>
    <x v="3"/>
    <x v="2"/>
    <x v="0"/>
  </r>
  <r>
    <m/>
    <x v="0"/>
    <x v="3"/>
    <x v="3"/>
    <m/>
    <m/>
    <m/>
    <x v="0"/>
    <m/>
    <x v="0"/>
    <x v="0"/>
    <m/>
    <x v="0"/>
    <x v="2"/>
    <x v="0"/>
  </r>
  <r>
    <n v="8"/>
    <x v="0"/>
    <x v="47"/>
    <x v="0"/>
    <m/>
    <n v="0"/>
    <n v="0"/>
    <x v="0"/>
    <m/>
    <x v="0"/>
    <x v="0"/>
    <m/>
    <x v="0"/>
    <x v="0"/>
    <x v="0"/>
  </r>
  <r>
    <n v="8.1"/>
    <x v="0"/>
    <x v="3"/>
    <x v="2"/>
    <m/>
    <m/>
    <m/>
    <x v="0"/>
    <s v=""/>
    <x v="0"/>
    <x v="0"/>
    <s v=""/>
    <x v="3"/>
    <x v="2"/>
    <x v="0"/>
  </r>
  <r>
    <n v="8.1999999999999993"/>
    <x v="0"/>
    <x v="48"/>
    <x v="2"/>
    <m/>
    <m/>
    <m/>
    <x v="0"/>
    <s v=""/>
    <x v="0"/>
    <x v="0"/>
    <s v=""/>
    <x v="3"/>
    <x v="2"/>
    <x v="0"/>
  </r>
  <r>
    <n v="8.2999999999999989"/>
    <x v="0"/>
    <x v="49"/>
    <x v="2"/>
    <m/>
    <m/>
    <m/>
    <x v="0"/>
    <s v=""/>
    <x v="1"/>
    <x v="1"/>
    <s v=""/>
    <x v="3"/>
    <x v="2"/>
    <x v="0"/>
  </r>
  <r>
    <n v="8.3999999999999986"/>
    <x v="0"/>
    <x v="50"/>
    <x v="2"/>
    <m/>
    <m/>
    <m/>
    <x v="0"/>
    <s v=""/>
    <x v="0"/>
    <x v="0"/>
    <s v=""/>
    <x v="3"/>
    <x v="2"/>
    <x v="0"/>
  </r>
  <r>
    <n v="8.4999999999999982"/>
    <x v="0"/>
    <x v="48"/>
    <x v="2"/>
    <m/>
    <m/>
    <m/>
    <x v="0"/>
    <s v=""/>
    <x v="1"/>
    <x v="1"/>
    <s v=""/>
    <x v="3"/>
    <x v="2"/>
    <x v="0"/>
  </r>
  <r>
    <n v="8.5999999999999979"/>
    <x v="0"/>
    <x v="30"/>
    <x v="2"/>
    <m/>
    <m/>
    <n v="0"/>
    <x v="0"/>
    <s v=""/>
    <x v="0"/>
    <x v="0"/>
    <s v=""/>
    <x v="3"/>
    <x v="2"/>
    <x v="0"/>
  </r>
  <r>
    <n v="8.6999999999999975"/>
    <x v="0"/>
    <x v="2"/>
    <x v="2"/>
    <m/>
    <m/>
    <m/>
    <x v="0"/>
    <s v=""/>
    <x v="0"/>
    <x v="0"/>
    <s v=""/>
    <x v="3"/>
    <x v="2"/>
    <x v="0"/>
  </r>
  <r>
    <n v="8.7999999999999972"/>
    <x v="0"/>
    <x v="2"/>
    <x v="2"/>
    <m/>
    <m/>
    <m/>
    <x v="0"/>
    <s v=""/>
    <x v="0"/>
    <x v="0"/>
    <s v=""/>
    <x v="3"/>
    <x v="2"/>
    <x v="0"/>
  </r>
  <r>
    <n v="8.8999999999999968"/>
    <x v="0"/>
    <x v="2"/>
    <x v="2"/>
    <m/>
    <m/>
    <m/>
    <x v="0"/>
    <s v=""/>
    <x v="0"/>
    <x v="0"/>
    <s v=""/>
    <x v="3"/>
    <x v="2"/>
    <x v="0"/>
  </r>
  <r>
    <m/>
    <x v="0"/>
    <x v="3"/>
    <x v="3"/>
    <m/>
    <m/>
    <m/>
    <x v="0"/>
    <m/>
    <x v="0"/>
    <x v="0"/>
    <m/>
    <x v="0"/>
    <x v="2"/>
    <x v="0"/>
  </r>
  <r>
    <n v="9"/>
    <x v="0"/>
    <x v="51"/>
    <x v="0"/>
    <m/>
    <n v="17660"/>
    <n v="0"/>
    <x v="0"/>
    <m/>
    <x v="0"/>
    <x v="0"/>
    <m/>
    <x v="0"/>
    <x v="2"/>
    <x v="0"/>
  </r>
  <r>
    <n v="9.1"/>
    <x v="35"/>
    <x v="52"/>
    <x v="3"/>
    <m/>
    <m/>
    <m/>
    <x v="0"/>
    <s v=""/>
    <x v="0"/>
    <x v="0"/>
    <s v=""/>
    <x v="3"/>
    <x v="2"/>
    <x v="4"/>
  </r>
  <r>
    <n v="9.1999999999999993"/>
    <x v="36"/>
    <x v="53"/>
    <x v="10"/>
    <m/>
    <m/>
    <m/>
    <x v="0"/>
    <s v=""/>
    <x v="1"/>
    <x v="1"/>
    <s v=""/>
    <x v="3"/>
    <x v="2"/>
    <x v="0"/>
  </r>
  <r>
    <n v="9.2999999999999989"/>
    <x v="37"/>
    <x v="54"/>
    <x v="13"/>
    <m/>
    <m/>
    <m/>
    <x v="0"/>
    <s v=""/>
    <x v="0"/>
    <x v="0"/>
    <s v=""/>
    <x v="3"/>
    <x v="2"/>
    <x v="0"/>
  </r>
  <r>
    <n v="9.3999999999999986"/>
    <x v="14"/>
    <x v="18"/>
    <x v="3"/>
    <m/>
    <n v="1800"/>
    <m/>
    <x v="2"/>
    <s v=""/>
    <x v="1"/>
    <x v="1"/>
    <n v="6"/>
    <x v="2"/>
    <x v="1"/>
    <x v="0"/>
  </r>
  <r>
    <n v="9.4999999999999982"/>
    <x v="0"/>
    <x v="55"/>
    <x v="3"/>
    <m/>
    <n v="9277"/>
    <m/>
    <x v="7"/>
    <s v=""/>
    <x v="1"/>
    <x v="2"/>
    <n v="7"/>
    <x v="7"/>
    <x v="2"/>
    <x v="0"/>
  </r>
  <r>
    <n v="9.5999999999999979"/>
    <x v="0"/>
    <x v="56"/>
    <x v="2"/>
    <m/>
    <n v="6583"/>
    <m/>
    <x v="7"/>
    <s v=""/>
    <x v="1"/>
    <x v="1"/>
    <n v="7"/>
    <x v="7"/>
    <x v="2"/>
    <x v="0"/>
  </r>
  <r>
    <n v="9.6999999999999975"/>
    <x v="0"/>
    <x v="2"/>
    <x v="2"/>
    <m/>
    <m/>
    <m/>
    <x v="0"/>
    <s v=""/>
    <x v="0"/>
    <x v="0"/>
    <s v=""/>
    <x v="3"/>
    <x v="2"/>
    <x v="0"/>
  </r>
  <r>
    <n v="9.7999999999999972"/>
    <x v="0"/>
    <x v="2"/>
    <x v="2"/>
    <m/>
    <m/>
    <m/>
    <x v="0"/>
    <s v=""/>
    <x v="0"/>
    <x v="0"/>
    <s v=""/>
    <x v="3"/>
    <x v="2"/>
    <x v="0"/>
  </r>
  <r>
    <n v="9.8999999999999968"/>
    <x v="0"/>
    <x v="2"/>
    <x v="2"/>
    <m/>
    <m/>
    <m/>
    <x v="0"/>
    <s v=""/>
    <x v="0"/>
    <x v="0"/>
    <s v=""/>
    <x v="3"/>
    <x v="2"/>
    <x v="0"/>
  </r>
  <r>
    <m/>
    <x v="0"/>
    <x v="3"/>
    <x v="3"/>
    <m/>
    <m/>
    <m/>
    <x v="0"/>
    <m/>
    <x v="0"/>
    <x v="0"/>
    <m/>
    <x v="0"/>
    <x v="2"/>
    <x v="0"/>
  </r>
  <r>
    <n v="10"/>
    <x v="0"/>
    <x v="57"/>
    <x v="0"/>
    <m/>
    <n v="1670677.14"/>
    <n v="0"/>
    <x v="0"/>
    <m/>
    <x v="0"/>
    <x v="0"/>
    <m/>
    <x v="0"/>
    <x v="2"/>
    <x v="0"/>
  </r>
  <r>
    <n v="10.1"/>
    <x v="38"/>
    <x v="58"/>
    <x v="10"/>
    <m/>
    <n v="1670677.14"/>
    <m/>
    <x v="6"/>
    <s v=""/>
    <x v="1"/>
    <x v="1"/>
    <n v="6"/>
    <x v="6"/>
    <x v="1"/>
    <x v="0"/>
  </r>
  <r>
    <n v="10.199999999999999"/>
    <x v="38"/>
    <x v="58"/>
    <x v="10"/>
    <m/>
    <m/>
    <m/>
    <x v="0"/>
    <m/>
    <x v="0"/>
    <x v="0"/>
    <s v=""/>
    <x v="3"/>
    <x v="2"/>
    <x v="0"/>
  </r>
  <r>
    <n v="10.299999999999999"/>
    <x v="38"/>
    <x v="58"/>
    <x v="10"/>
    <m/>
    <m/>
    <m/>
    <x v="0"/>
    <m/>
    <x v="0"/>
    <x v="0"/>
    <s v=""/>
    <x v="3"/>
    <x v="2"/>
    <x v="0"/>
  </r>
  <r>
    <n v="10.199999999999999"/>
    <x v="0"/>
    <x v="59"/>
    <x v="3"/>
    <m/>
    <m/>
    <m/>
    <x v="0"/>
    <s v=""/>
    <x v="0"/>
    <x v="0"/>
    <s v=""/>
    <x v="3"/>
    <x v="2"/>
    <x v="0"/>
  </r>
  <r>
    <n v="10.299999999999999"/>
    <x v="0"/>
    <x v="60"/>
    <x v="3"/>
    <m/>
    <m/>
    <m/>
    <x v="0"/>
    <s v=""/>
    <x v="1"/>
    <x v="1"/>
    <s v=""/>
    <x v="3"/>
    <x v="2"/>
    <x v="0"/>
  </r>
  <r>
    <n v="10.399999999999999"/>
    <x v="0"/>
    <x v="3"/>
    <x v="3"/>
    <m/>
    <m/>
    <m/>
    <x v="0"/>
    <s v=""/>
    <x v="0"/>
    <x v="0"/>
    <s v=""/>
    <x v="3"/>
    <x v="2"/>
    <x v="0"/>
  </r>
  <r>
    <n v="10.499999999999998"/>
    <x v="0"/>
    <x v="2"/>
    <x v="2"/>
    <m/>
    <m/>
    <m/>
    <x v="0"/>
    <s v=""/>
    <x v="0"/>
    <x v="0"/>
    <s v=""/>
    <x v="3"/>
    <x v="2"/>
    <x v="0"/>
  </r>
  <r>
    <n v="10.599999999999998"/>
    <x v="0"/>
    <x v="2"/>
    <x v="2"/>
    <m/>
    <m/>
    <m/>
    <x v="0"/>
    <s v=""/>
    <x v="0"/>
    <x v="0"/>
    <s v=""/>
    <x v="3"/>
    <x v="2"/>
    <x v="0"/>
  </r>
  <r>
    <n v="10.699999999999998"/>
    <x v="0"/>
    <x v="2"/>
    <x v="2"/>
    <m/>
    <m/>
    <m/>
    <x v="0"/>
    <s v=""/>
    <x v="0"/>
    <x v="0"/>
    <s v=""/>
    <x v="3"/>
    <x v="2"/>
    <x v="0"/>
  </r>
  <r>
    <n v="10.799999999999997"/>
    <x v="0"/>
    <x v="2"/>
    <x v="2"/>
    <m/>
    <m/>
    <m/>
    <x v="0"/>
    <s v=""/>
    <x v="0"/>
    <x v="0"/>
    <s v=""/>
    <x v="3"/>
    <x v="2"/>
    <x v="0"/>
  </r>
  <r>
    <n v="10.899999999999997"/>
    <x v="0"/>
    <x v="2"/>
    <x v="2"/>
    <m/>
    <m/>
    <m/>
    <x v="0"/>
    <s v=""/>
    <x v="0"/>
    <x v="0"/>
    <s v=""/>
    <x v="3"/>
    <x v="2"/>
    <x v="0"/>
  </r>
  <r>
    <m/>
    <x v="0"/>
    <x v="3"/>
    <x v="3"/>
    <m/>
    <m/>
    <m/>
    <x v="0"/>
    <m/>
    <x v="0"/>
    <x v="0"/>
    <m/>
    <x v="0"/>
    <x v="2"/>
    <x v="0"/>
  </r>
  <r>
    <n v="11"/>
    <x v="0"/>
    <x v="61"/>
    <x v="0"/>
    <m/>
    <n v="0"/>
    <n v="0"/>
    <x v="0"/>
    <m/>
    <x v="0"/>
    <x v="0"/>
    <m/>
    <x v="0"/>
    <x v="2"/>
    <x v="0"/>
  </r>
  <r>
    <n v="11.1"/>
    <x v="0"/>
    <x v="2"/>
    <x v="2"/>
    <m/>
    <m/>
    <m/>
    <x v="0"/>
    <s v=""/>
    <x v="0"/>
    <x v="0"/>
    <s v=""/>
    <x v="3"/>
    <x v="2"/>
    <x v="0"/>
  </r>
  <r>
    <n v="11.2"/>
    <x v="0"/>
    <x v="2"/>
    <x v="2"/>
    <m/>
    <m/>
    <m/>
    <x v="0"/>
    <s v=""/>
    <x v="0"/>
    <x v="0"/>
    <s v=""/>
    <x v="3"/>
    <x v="2"/>
    <x v="0"/>
  </r>
  <r>
    <n v="11.299999999999999"/>
    <x v="0"/>
    <x v="2"/>
    <x v="2"/>
    <m/>
    <m/>
    <m/>
    <x v="0"/>
    <s v=""/>
    <x v="0"/>
    <x v="0"/>
    <s v=""/>
    <x v="3"/>
    <x v="2"/>
    <x v="0"/>
  </r>
  <r>
    <n v="11.399999999999999"/>
    <x v="0"/>
    <x v="2"/>
    <x v="2"/>
    <m/>
    <m/>
    <m/>
    <x v="0"/>
    <s v=""/>
    <x v="0"/>
    <x v="0"/>
    <s v=""/>
    <x v="3"/>
    <x v="2"/>
    <x v="0"/>
  </r>
  <r>
    <n v="11.499999999999998"/>
    <x v="0"/>
    <x v="2"/>
    <x v="2"/>
    <m/>
    <m/>
    <m/>
    <x v="0"/>
    <s v=""/>
    <x v="0"/>
    <x v="0"/>
    <s v=""/>
    <x v="3"/>
    <x v="2"/>
    <x v="0"/>
  </r>
  <r>
    <n v="11.599999999999998"/>
    <x v="0"/>
    <x v="2"/>
    <x v="2"/>
    <m/>
    <m/>
    <m/>
    <x v="0"/>
    <s v=""/>
    <x v="0"/>
    <x v="0"/>
    <s v=""/>
    <x v="3"/>
    <x v="2"/>
    <x v="0"/>
  </r>
  <r>
    <n v="11.699999999999998"/>
    <x v="0"/>
    <x v="2"/>
    <x v="2"/>
    <m/>
    <m/>
    <m/>
    <x v="0"/>
    <s v=""/>
    <x v="0"/>
    <x v="0"/>
    <s v=""/>
    <x v="3"/>
    <x v="2"/>
    <x v="0"/>
  </r>
  <r>
    <n v="11.799999999999997"/>
    <x v="0"/>
    <x v="2"/>
    <x v="2"/>
    <m/>
    <m/>
    <m/>
    <x v="0"/>
    <s v=""/>
    <x v="0"/>
    <x v="0"/>
    <s v=""/>
    <x v="3"/>
    <x v="2"/>
    <x v="0"/>
  </r>
  <r>
    <n v="11.899999999999997"/>
    <x v="0"/>
    <x v="2"/>
    <x v="2"/>
    <m/>
    <m/>
    <m/>
    <x v="0"/>
    <s v=""/>
    <x v="0"/>
    <x v="0"/>
    <s v=""/>
    <x v="3"/>
    <x v="2"/>
    <x v="0"/>
  </r>
  <r>
    <m/>
    <x v="0"/>
    <x v="3"/>
    <x v="3"/>
    <m/>
    <m/>
    <m/>
    <x v="0"/>
    <m/>
    <x v="0"/>
    <x v="0"/>
    <m/>
    <x v="0"/>
    <x v="2"/>
    <x v="0"/>
  </r>
  <r>
    <n v="12"/>
    <x v="0"/>
    <x v="62"/>
    <x v="0"/>
    <m/>
    <n v="0"/>
    <n v="0"/>
    <x v="0"/>
    <m/>
    <x v="0"/>
    <x v="0"/>
    <m/>
    <x v="0"/>
    <x v="2"/>
    <x v="0"/>
  </r>
  <r>
    <n v="12.1"/>
    <x v="0"/>
    <x v="2"/>
    <x v="2"/>
    <m/>
    <m/>
    <m/>
    <x v="0"/>
    <s v=""/>
    <x v="0"/>
    <x v="0"/>
    <s v=""/>
    <x v="3"/>
    <x v="2"/>
    <x v="0"/>
  </r>
  <r>
    <n v="12.2"/>
    <x v="0"/>
    <x v="2"/>
    <x v="2"/>
    <m/>
    <m/>
    <m/>
    <x v="0"/>
    <s v=""/>
    <x v="0"/>
    <x v="0"/>
    <s v=""/>
    <x v="3"/>
    <x v="2"/>
    <x v="0"/>
  </r>
  <r>
    <n v="12.299999999999999"/>
    <x v="0"/>
    <x v="2"/>
    <x v="2"/>
    <m/>
    <m/>
    <m/>
    <x v="0"/>
    <s v=""/>
    <x v="0"/>
    <x v="0"/>
    <s v=""/>
    <x v="3"/>
    <x v="2"/>
    <x v="0"/>
  </r>
  <r>
    <n v="12.399999999999999"/>
    <x v="0"/>
    <x v="2"/>
    <x v="2"/>
    <m/>
    <m/>
    <m/>
    <x v="0"/>
    <s v=""/>
    <x v="0"/>
    <x v="0"/>
    <s v=""/>
    <x v="3"/>
    <x v="2"/>
    <x v="0"/>
  </r>
  <r>
    <n v="12.499999999999998"/>
    <x v="0"/>
    <x v="2"/>
    <x v="2"/>
    <m/>
    <m/>
    <m/>
    <x v="0"/>
    <s v=""/>
    <x v="0"/>
    <x v="0"/>
    <s v=""/>
    <x v="3"/>
    <x v="2"/>
    <x v="0"/>
  </r>
  <r>
    <n v="12.599999999999998"/>
    <x v="0"/>
    <x v="2"/>
    <x v="2"/>
    <m/>
    <m/>
    <m/>
    <x v="0"/>
    <s v=""/>
    <x v="0"/>
    <x v="0"/>
    <s v=""/>
    <x v="3"/>
    <x v="2"/>
    <x v="0"/>
  </r>
  <r>
    <n v="12.699999999999998"/>
    <x v="0"/>
    <x v="2"/>
    <x v="2"/>
    <m/>
    <m/>
    <m/>
    <x v="0"/>
    <s v=""/>
    <x v="0"/>
    <x v="0"/>
    <s v=""/>
    <x v="3"/>
    <x v="2"/>
    <x v="0"/>
  </r>
  <r>
    <n v="12.799999999999997"/>
    <x v="0"/>
    <x v="2"/>
    <x v="2"/>
    <m/>
    <m/>
    <m/>
    <x v="0"/>
    <s v=""/>
    <x v="0"/>
    <x v="0"/>
    <s v=""/>
    <x v="3"/>
    <x v="2"/>
    <x v="0"/>
  </r>
  <r>
    <n v="12.899999999999997"/>
    <x v="0"/>
    <x v="2"/>
    <x v="2"/>
    <m/>
    <m/>
    <m/>
    <x v="0"/>
    <s v=""/>
    <x v="0"/>
    <x v="0"/>
    <s v=""/>
    <x v="3"/>
    <x v="2"/>
    <x v="0"/>
  </r>
  <r>
    <m/>
    <x v="0"/>
    <x v="3"/>
    <x v="3"/>
    <m/>
    <m/>
    <m/>
    <x v="0"/>
    <m/>
    <x v="0"/>
    <x v="0"/>
    <m/>
    <x v="0"/>
    <x v="2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СводнаяТаблица3" cacheId="0" applyNumberFormats="0" applyBorderFormats="0" applyFontFormats="0" applyPatternFormats="0" applyAlignmentFormats="0" applyWidthHeightFormats="1" dataCaption="Значения" updatedVersion="4" minRefreshableVersion="3" useAutoFormatting="1" itemPrintTitles="1" createdVersion="4" indent="0" outline="1" outlineData="1" multipleFieldFilters="0">
  <location ref="E20:G24" firstHeaderRow="0" firstDataRow="1" firstDataCol="1" rowPageCount="2" colPageCount="1"/>
  <pivotFields count="15">
    <pivotField showAll="0"/>
    <pivotField multipleItemSelectionAllowed="1" showAll="0" includeNewItemsInFilter="1"/>
    <pivotField multipleItemSelectionAllowed="1" showAll="0" includeNewItemsInFilter="1"/>
    <pivotField showAll="0"/>
    <pivotField showAll="0"/>
    <pivotField dataField="1" showAll="0"/>
    <pivotField dataField="1" showAll="0"/>
    <pivotField axis="axisPage" multipleItemSelectionAllowed="1" showAll="0" includeNewItemsInFilter="1">
      <items count="96">
        <item sd="0" m="1" x="34"/>
        <item sd="0" m="1" x="79"/>
        <item sd="0" m="1" x="14"/>
        <item sd="0" m="1" x="88"/>
        <item sd="0" m="1" x="62"/>
        <item h="1" sd="0" x="0"/>
        <item sd="0" m="1" x="50"/>
        <item sd="0" m="1" x="75"/>
        <item m="1" x="93"/>
        <item m="1" x="67"/>
        <item m="1" x="65"/>
        <item m="1" x="57"/>
        <item m="1" x="64"/>
        <item m="1" x="53"/>
        <item m="1" x="72"/>
        <item m="1" x="77"/>
        <item m="1" x="85"/>
        <item m="1" x="56"/>
        <item m="1" x="40"/>
        <item m="1" x="13"/>
        <item m="1" x="36"/>
        <item m="1" x="70"/>
        <item m="1" x="29"/>
        <item m="1" x="91"/>
        <item m="1" x="10"/>
        <item m="1" x="83"/>
        <item m="1" x="58"/>
        <item m="1" x="38"/>
        <item m="1" x="25"/>
        <item m="1" x="44"/>
        <item m="1" x="78"/>
        <item m="1" x="74"/>
        <item m="1" x="31"/>
        <item m="1" x="28"/>
        <item m="1" x="59"/>
        <item m="1" x="21"/>
        <item m="1" x="42"/>
        <item m="1" x="49"/>
        <item m="1" x="24"/>
        <item m="1" x="20"/>
        <item m="1" x="61"/>
        <item m="1" x="54"/>
        <item m="1" x="92"/>
        <item m="1" x="30"/>
        <item m="1" x="51"/>
        <item m="1" x="26"/>
        <item m="1" x="22"/>
        <item m="1" x="89"/>
        <item m="1" x="48"/>
        <item m="1" x="80"/>
        <item m="1" x="17"/>
        <item m="1" x="32"/>
        <item m="1" x="33"/>
        <item m="1" x="41"/>
        <item m="1" x="82"/>
        <item m="1" x="69"/>
        <item m="1" x="39"/>
        <item m="1" x="81"/>
        <item m="1" x="52"/>
        <item m="1" x="66"/>
        <item m="1" x="12"/>
        <item m="1" x="86"/>
        <item m="1" x="47"/>
        <item m="1" x="35"/>
        <item m="1" x="45"/>
        <item m="1" x="76"/>
        <item m="1" x="94"/>
        <item m="1" x="68"/>
        <item m="1" x="63"/>
        <item m="1" x="23"/>
        <item m="1" x="60"/>
        <item m="1" x="90"/>
        <item m="1" x="37"/>
        <item m="1" x="15"/>
        <item m="1" x="18"/>
        <item m="1" x="19"/>
        <item m="1" x="11"/>
        <item m="1" x="27"/>
        <item m="1" x="71"/>
        <item x="2"/>
        <item m="1" x="87"/>
        <item x="6"/>
        <item m="1" x="46"/>
        <item m="1" x="84"/>
        <item x="8"/>
        <item m="1" x="55"/>
        <item x="7"/>
        <item x="9"/>
        <item x="3"/>
        <item m="1" x="43"/>
        <item x="5"/>
        <item m="1" x="16"/>
        <item x="1"/>
        <item x="4"/>
        <item m="1" x="73"/>
        <item t="default" sd="0"/>
      </items>
    </pivotField>
    <pivotField showAll="0"/>
    <pivotField axis="axisRow" showAll="0" includeNewItemsInFilter="1">
      <items count="4">
        <item h="1" x="1"/>
        <item x="2"/>
        <item h="1" x="0"/>
        <item t="default"/>
      </items>
    </pivotField>
    <pivotField axis="axisRow" showAll="0" includeNewItemsInFilter="1">
      <items count="4">
        <item x="1"/>
        <item x="2"/>
        <item x="0"/>
        <item t="default"/>
      </items>
    </pivotField>
    <pivotField showAll="0" defaultSubtotal="0"/>
    <pivotField showAll="0" includeNewItemsInFilter="1" defaultSubtotal="0">
      <items count="32">
        <item m="1" x="31"/>
        <item m="1" x="15"/>
        <item m="1" x="18"/>
        <item m="1" x="20"/>
        <item m="1" x="23"/>
        <item x="6"/>
        <item x="3"/>
        <item x="0"/>
        <item m="1" x="17"/>
        <item m="1" x="13"/>
        <item m="1" x="19"/>
        <item x="2"/>
        <item x="7"/>
        <item m="1" x="22"/>
        <item x="4"/>
        <item m="1" x="29"/>
        <item m="1" x="10"/>
        <item m="1" x="16"/>
        <item x="1"/>
        <item x="9"/>
        <item m="1" x="12"/>
        <item m="1" x="14"/>
        <item m="1" x="26"/>
        <item m="1" x="25"/>
        <item x="8"/>
        <item m="1" x="30"/>
        <item m="1" x="28"/>
        <item m="1" x="11"/>
        <item x="5"/>
        <item m="1" x="27"/>
        <item m="1" x="21"/>
        <item m="1" x="24"/>
      </items>
    </pivotField>
    <pivotField axis="axisPage" multipleItemSelectionAllowed="1" showAll="0" defaultSubtotal="0">
      <items count="3">
        <item h="1" x="0"/>
        <item x="1"/>
        <item h="1" x="2"/>
      </items>
    </pivotField>
    <pivotField showAll="0" defaultSubtotal="0"/>
  </pivotFields>
  <rowFields count="2">
    <field x="9"/>
    <field x="10"/>
  </rowFields>
  <rowItems count="4">
    <i>
      <x v="1"/>
    </i>
    <i r="1">
      <x/>
    </i>
    <i r="1">
      <x v="1"/>
    </i>
    <i t="grand">
      <x/>
    </i>
  </rowItems>
  <colFields count="1">
    <field x="-2"/>
  </colFields>
  <colItems count="2">
    <i>
      <x/>
    </i>
    <i i="1">
      <x v="1"/>
    </i>
  </colItems>
  <pageFields count="2">
    <pageField fld="7" hier="-1"/>
    <pageField fld="13" hier="-1"/>
  </pageFields>
  <dataFields count="2">
    <dataField name="Дз_№6" fld="5" baseField="2" baseItem="0" numFmtId="164"/>
    <dataField name="КЗ_№7" fld="6" baseField="2" baseItem="0" numFmtId="164"/>
  </dataFields>
  <formats count="3">
    <format dxfId="57">
      <pivotArea field="12" type="button" dataOnly="0" labelOnly="1" outline="0"/>
    </format>
    <format dxfId="56">
      <pivotArea field="11" dataOnly="0" labelOnly="1" outline="0">
        <references count="1">
          <reference field="4294967294" count="1" selected="0">
            <x v="0"/>
          </reference>
        </references>
      </pivotArea>
    </format>
    <format dxfId="55">
      <pivotArea field="11" dataOnly="0" labelOnly="1" outline="0">
        <references count="1">
          <reference field="4294967294" count="1" selected="0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name="СводнаяТаблица2" cacheId="0" applyNumberFormats="0" applyBorderFormats="0" applyFontFormats="0" applyPatternFormats="0" applyAlignmentFormats="0" applyWidthHeightFormats="1" dataCaption="Значения" updatedVersion="4" minRefreshableVersion="3" useAutoFormatting="1" itemPrintTitles="1" createdVersion="4" indent="0" outline="1" outlineData="1" multipleFieldFilters="0">
  <location ref="E6:G10" firstHeaderRow="0" firstDataRow="1" firstDataCol="1" rowPageCount="1" colPageCount="1"/>
  <pivotFields count="15">
    <pivotField showAll="0"/>
    <pivotField multipleItemSelectionAllowed="1" showAll="0" includeNewItemsInFilter="1"/>
    <pivotField multipleItemSelectionAllowed="1" showAll="0" includeNewItemsInFilter="1"/>
    <pivotField showAll="0"/>
    <pivotField showAll="0"/>
    <pivotField dataField="1" showAll="0"/>
    <pivotField dataField="1" showAll="0"/>
    <pivotField axis="axisPage" multipleItemSelectionAllowed="1" showAll="0" includeNewItemsInFilter="1">
      <items count="96">
        <item sd="0" m="1" x="34"/>
        <item sd="0" m="1" x="79"/>
        <item sd="0" m="1" x="14"/>
        <item sd="0" m="1" x="88"/>
        <item sd="0" m="1" x="62"/>
        <item h="1" sd="0" x="0"/>
        <item sd="0" m="1" x="50"/>
        <item sd="0" m="1" x="75"/>
        <item m="1" x="93"/>
        <item m="1" x="67"/>
        <item m="1" x="65"/>
        <item m="1" x="57"/>
        <item m="1" x="64"/>
        <item m="1" x="53"/>
        <item m="1" x="72"/>
        <item m="1" x="77"/>
        <item m="1" x="85"/>
        <item m="1" x="56"/>
        <item m="1" x="40"/>
        <item m="1" x="13"/>
        <item m="1" x="36"/>
        <item m="1" x="70"/>
        <item m="1" x="29"/>
        <item m="1" x="91"/>
        <item m="1" x="10"/>
        <item m="1" x="83"/>
        <item m="1" x="58"/>
        <item m="1" x="38"/>
        <item m="1" x="25"/>
        <item m="1" x="44"/>
        <item m="1" x="78"/>
        <item m="1" x="74"/>
        <item m="1" x="31"/>
        <item m="1" x="28"/>
        <item m="1" x="59"/>
        <item m="1" x="21"/>
        <item m="1" x="42"/>
        <item m="1" x="49"/>
        <item m="1" x="24"/>
        <item m="1" x="20"/>
        <item m="1" x="61"/>
        <item m="1" x="54"/>
        <item m="1" x="92"/>
        <item m="1" x="30"/>
        <item m="1" x="51"/>
        <item m="1" x="26"/>
        <item m="1" x="22"/>
        <item m="1" x="89"/>
        <item m="1" x="48"/>
        <item m="1" x="80"/>
        <item m="1" x="17"/>
        <item m="1" x="32"/>
        <item m="1" x="33"/>
        <item m="1" x="41"/>
        <item m="1" x="82"/>
        <item m="1" x="69"/>
        <item m="1" x="39"/>
        <item m="1" x="81"/>
        <item m="1" x="52"/>
        <item m="1" x="66"/>
        <item m="1" x="12"/>
        <item m="1" x="86"/>
        <item m="1" x="47"/>
        <item m="1" x="35"/>
        <item m="1" x="45"/>
        <item m="1" x="76"/>
        <item m="1" x="94"/>
        <item m="1" x="68"/>
        <item m="1" x="63"/>
        <item m="1" x="23"/>
        <item m="1" x="60"/>
        <item m="1" x="90"/>
        <item m="1" x="37"/>
        <item m="1" x="15"/>
        <item m="1" x="18"/>
        <item m="1" x="19"/>
        <item m="1" x="11"/>
        <item m="1" x="27"/>
        <item m="1" x="71"/>
        <item x="2"/>
        <item m="1" x="87"/>
        <item x="6"/>
        <item m="1" x="46"/>
        <item m="1" x="84"/>
        <item x="8"/>
        <item m="1" x="55"/>
        <item x="7"/>
        <item x="9"/>
        <item x="3"/>
        <item m="1" x="43"/>
        <item x="5"/>
        <item m="1" x="16"/>
        <item x="1"/>
        <item x="4"/>
        <item m="1" x="73"/>
        <item t="default" sd="0"/>
      </items>
    </pivotField>
    <pivotField showAll="0"/>
    <pivotField axis="axisRow" showAll="0" includeNewItemsInFilter="1">
      <items count="4">
        <item h="1" x="1"/>
        <item x="2"/>
        <item h="1" x="0"/>
        <item t="default"/>
      </items>
    </pivotField>
    <pivotField axis="axisRow" showAll="0" includeNewItemsInFilter="1">
      <items count="4">
        <item x="1"/>
        <item x="2"/>
        <item x="0"/>
        <item t="default"/>
      </items>
    </pivotField>
    <pivotField showAll="0" defaultSubtotal="0"/>
    <pivotField showAll="0" includeNewItemsInFilter="1" defaultSubtotal="0">
      <items count="32">
        <item m="1" x="31"/>
        <item m="1" x="15"/>
        <item m="1" x="18"/>
        <item m="1" x="20"/>
        <item m="1" x="23"/>
        <item x="6"/>
        <item x="3"/>
        <item x="0"/>
        <item m="1" x="17"/>
        <item m="1" x="13"/>
        <item m="1" x="19"/>
        <item x="2"/>
        <item x="7"/>
        <item m="1" x="22"/>
        <item x="4"/>
        <item m="1" x="29"/>
        <item m="1" x="10"/>
        <item m="1" x="16"/>
        <item x="1"/>
        <item x="9"/>
        <item m="1" x="12"/>
        <item m="1" x="14"/>
        <item m="1" x="26"/>
        <item m="1" x="25"/>
        <item x="8"/>
        <item m="1" x="30"/>
        <item m="1" x="28"/>
        <item m="1" x="11"/>
        <item x="5"/>
        <item m="1" x="27"/>
        <item m="1" x="21"/>
        <item m="1" x="24"/>
      </items>
    </pivotField>
    <pivotField showAll="0" includeNewItemsInFilter="1" defaultSubtotal="0"/>
    <pivotField showAll="0" defaultSubtotal="0"/>
  </pivotFields>
  <rowFields count="2">
    <field x="9"/>
    <field x="10"/>
  </rowFields>
  <rowItems count="4">
    <i>
      <x v="1"/>
    </i>
    <i r="1">
      <x/>
    </i>
    <i r="1">
      <x v="1"/>
    </i>
    <i t="grand">
      <x/>
    </i>
  </rowItems>
  <colFields count="1">
    <field x="-2"/>
  </colFields>
  <colItems count="2">
    <i>
      <x/>
    </i>
    <i i="1">
      <x v="1"/>
    </i>
  </colItems>
  <pageFields count="1">
    <pageField fld="7" hier="-1"/>
  </pageFields>
  <dataFields count="2">
    <dataField name="Дз_№6" fld="5" baseField="2" baseItem="0" numFmtId="164"/>
    <dataField name="КЗ_№7" fld="6" baseField="2" baseItem="0" numFmtId="164"/>
  </dataFields>
  <formats count="3">
    <format dxfId="60">
      <pivotArea field="12" type="button" dataOnly="0" labelOnly="1" outline="0"/>
    </format>
    <format dxfId="59">
      <pivotArea field="11" dataOnly="0" labelOnly="1" outline="0">
        <references count="1">
          <reference field="4294967294" count="1" selected="0">
            <x v="0"/>
          </reference>
        </references>
      </pivotArea>
    </format>
    <format dxfId="58">
      <pivotArea field="11" dataOnly="0" labelOnly="1" outline="0">
        <references count="1">
          <reference field="4294967294" count="1" selected="0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name="СводнаяТаблица1" cacheId="0" applyNumberFormats="0" applyBorderFormats="0" applyFontFormats="0" applyPatternFormats="0" applyAlignmentFormats="0" applyWidthHeightFormats="1" dataCaption="Значения" updatedVersion="4" minRefreshableVersion="3" useAutoFormatting="1" itemPrintTitles="1" createdVersion="4" indent="0" outline="1" outlineData="1" multipleFieldFilters="0">
  <location ref="A20:C25" firstHeaderRow="0" firstDataRow="1" firstDataCol="1" rowPageCount="2" colPageCount="1"/>
  <pivotFields count="15">
    <pivotField showAll="0"/>
    <pivotField multipleItemSelectionAllowed="1" showAll="0" includeNewItemsInFilter="1"/>
    <pivotField multipleItemSelectionAllowed="1" showAll="0" includeNewItemsInFilter="1"/>
    <pivotField showAll="0"/>
    <pivotField showAll="0"/>
    <pivotField dataField="1" showAll="0"/>
    <pivotField dataField="1" showAll="0"/>
    <pivotField axis="axisPage" multipleItemSelectionAllowed="1" showAll="0" includeNewItemsInFilter="1">
      <items count="96">
        <item sd="0" m="1" x="34"/>
        <item sd="0" m="1" x="79"/>
        <item sd="0" m="1" x="14"/>
        <item sd="0" m="1" x="88"/>
        <item sd="0" m="1" x="62"/>
        <item h="1" sd="0" x="0"/>
        <item sd="0" m="1" x="50"/>
        <item sd="0" m="1" x="75"/>
        <item m="1" x="93"/>
        <item m="1" x="67"/>
        <item m="1" x="65"/>
        <item m="1" x="57"/>
        <item m="1" x="64"/>
        <item m="1" x="53"/>
        <item m="1" x="72"/>
        <item m="1" x="77"/>
        <item m="1" x="85"/>
        <item m="1" x="56"/>
        <item m="1" x="40"/>
        <item m="1" x="13"/>
        <item m="1" x="36"/>
        <item m="1" x="70"/>
        <item m="1" x="29"/>
        <item m="1" x="91"/>
        <item m="1" x="10"/>
        <item m="1" x="83"/>
        <item m="1" x="58"/>
        <item m="1" x="38"/>
        <item m="1" x="25"/>
        <item m="1" x="44"/>
        <item m="1" x="78"/>
        <item m="1" x="74"/>
        <item m="1" x="31"/>
        <item m="1" x="28"/>
        <item m="1" x="59"/>
        <item m="1" x="21"/>
        <item m="1" x="42"/>
        <item m="1" x="49"/>
        <item m="1" x="24"/>
        <item m="1" x="20"/>
        <item m="1" x="61"/>
        <item m="1" x="54"/>
        <item m="1" x="92"/>
        <item m="1" x="30"/>
        <item m="1" x="51"/>
        <item m="1" x="26"/>
        <item m="1" x="22"/>
        <item m="1" x="89"/>
        <item m="1" x="48"/>
        <item m="1" x="80"/>
        <item m="1" x="17"/>
        <item m="1" x="32"/>
        <item m="1" x="33"/>
        <item m="1" x="41"/>
        <item m="1" x="82"/>
        <item m="1" x="69"/>
        <item m="1" x="39"/>
        <item m="1" x="81"/>
        <item m="1" x="52"/>
        <item m="1" x="66"/>
        <item m="1" x="12"/>
        <item m="1" x="86"/>
        <item m="1" x="47"/>
        <item m="1" x="35"/>
        <item m="1" x="45"/>
        <item m="1" x="76"/>
        <item m="1" x="94"/>
        <item m="1" x="68"/>
        <item m="1" x="63"/>
        <item m="1" x="23"/>
        <item m="1" x="60"/>
        <item m="1" x="90"/>
        <item m="1" x="37"/>
        <item m="1" x="15"/>
        <item m="1" x="18"/>
        <item m="1" x="19"/>
        <item m="1" x="11"/>
        <item m="1" x="27"/>
        <item m="1" x="71"/>
        <item x="2"/>
        <item m="1" x="87"/>
        <item x="6"/>
        <item m="1" x="46"/>
        <item m="1" x="84"/>
        <item x="8"/>
        <item m="1" x="55"/>
        <item x="7"/>
        <item x="9"/>
        <item x="3"/>
        <item m="1" x="43"/>
        <item x="5"/>
        <item m="1" x="16"/>
        <item x="1"/>
        <item x="4"/>
        <item m="1" x="73"/>
        <item t="default" sd="0"/>
      </items>
    </pivotField>
    <pivotField showAll="0"/>
    <pivotField axis="axisRow" showAll="0" includeNewItemsInFilter="1">
      <items count="4">
        <item x="1"/>
        <item h="1" x="2"/>
        <item h="1" x="0"/>
        <item t="default"/>
      </items>
    </pivotField>
    <pivotField axis="axisRow" showAll="0" includeNewItemsInFilter="1">
      <items count="4">
        <item x="1"/>
        <item x="2"/>
        <item x="0"/>
        <item t="default"/>
      </items>
    </pivotField>
    <pivotField showAll="0" defaultSubtotal="0"/>
    <pivotField showAll="0" includeNewItemsInFilter="1" defaultSubtotal="0">
      <items count="32">
        <item m="1" x="31"/>
        <item m="1" x="15"/>
        <item m="1" x="18"/>
        <item m="1" x="20"/>
        <item m="1" x="23"/>
        <item x="6"/>
        <item x="3"/>
        <item x="0"/>
        <item m="1" x="17"/>
        <item m="1" x="13"/>
        <item m="1" x="19"/>
        <item x="2"/>
        <item x="7"/>
        <item m="1" x="22"/>
        <item x="4"/>
        <item m="1" x="29"/>
        <item m="1" x="10"/>
        <item m="1" x="16"/>
        <item x="1"/>
        <item x="9"/>
        <item m="1" x="12"/>
        <item m="1" x="14"/>
        <item m="1" x="26"/>
        <item m="1" x="25"/>
        <item x="8"/>
        <item m="1" x="30"/>
        <item m="1" x="28"/>
        <item m="1" x="11"/>
        <item x="5"/>
        <item m="1" x="27"/>
        <item m="1" x="21"/>
        <item m="1" x="24"/>
      </items>
    </pivotField>
    <pivotField axis="axisPage" multipleItemSelectionAllowed="1" showAll="0" defaultSubtotal="0">
      <items count="3">
        <item h="1" x="0"/>
        <item x="1"/>
        <item h="1" x="2"/>
      </items>
    </pivotField>
    <pivotField showAll="0" defaultSubtotal="0"/>
  </pivotFields>
  <rowFields count="2">
    <field x="9"/>
    <field x="10"/>
  </rowFields>
  <rowItems count="5">
    <i>
      <x/>
    </i>
    <i r="1">
      <x/>
    </i>
    <i r="1">
      <x v="1"/>
    </i>
    <i r="1">
      <x v="2"/>
    </i>
    <i t="grand">
      <x/>
    </i>
  </rowItems>
  <colFields count="1">
    <field x="-2"/>
  </colFields>
  <colItems count="2">
    <i>
      <x/>
    </i>
    <i i="1">
      <x v="1"/>
    </i>
  </colItems>
  <pageFields count="2">
    <pageField fld="7" hier="-1"/>
    <pageField fld="13" hier="-1"/>
  </pageFields>
  <dataFields count="2">
    <dataField name="Дз_№6" fld="5" baseField="2" baseItem="0" numFmtId="164"/>
    <dataField name="КЗ_№7" fld="6" baseField="2" baseItem="0" numFmtId="164"/>
  </dataFields>
  <formats count="3">
    <format dxfId="63">
      <pivotArea field="12" type="button" dataOnly="0" labelOnly="1" outline="0"/>
    </format>
    <format dxfId="62">
      <pivotArea field="11" dataOnly="0" labelOnly="1" outline="0">
        <references count="1">
          <reference field="4294967294" count="1" selected="0">
            <x v="0"/>
          </reference>
        </references>
      </pivotArea>
    </format>
    <format dxfId="61">
      <pivotArea field="11" dataOnly="0" labelOnly="1" outline="0">
        <references count="1">
          <reference field="4294967294" count="1" selected="0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name="СводнаяТаблица5" cacheId="0" applyNumberFormats="0" applyBorderFormats="0" applyFontFormats="0" applyPatternFormats="0" applyAlignmentFormats="0" applyWidthHeightFormats="1" dataCaption="Значения" updatedVersion="4" minRefreshableVersion="3" useAutoFormatting="1" itemPrintTitles="1" createdVersion="4" indent="0" outline="1" outlineData="1" multipleFieldFilters="0">
  <location ref="A6:C11" firstHeaderRow="0" firstDataRow="1" firstDataCol="1" rowPageCount="1" colPageCount="1"/>
  <pivotFields count="15">
    <pivotField showAll="0"/>
    <pivotField multipleItemSelectionAllowed="1" showAll="0" includeNewItemsInFilter="1"/>
    <pivotField multipleItemSelectionAllowed="1" showAll="0" includeNewItemsInFilter="1"/>
    <pivotField showAll="0"/>
    <pivotField showAll="0"/>
    <pivotField dataField="1" showAll="0"/>
    <pivotField dataField="1" showAll="0"/>
    <pivotField axis="axisPage" multipleItemSelectionAllowed="1" showAll="0" includeNewItemsInFilter="1">
      <items count="96">
        <item sd="0" m="1" x="34"/>
        <item sd="0" m="1" x="79"/>
        <item sd="0" m="1" x="14"/>
        <item sd="0" m="1" x="88"/>
        <item sd="0" m="1" x="62"/>
        <item h="1" sd="0" x="0"/>
        <item sd="0" m="1" x="50"/>
        <item sd="0" m="1" x="75"/>
        <item m="1" x="93"/>
        <item m="1" x="67"/>
        <item m="1" x="65"/>
        <item m="1" x="57"/>
        <item m="1" x="64"/>
        <item m="1" x="53"/>
        <item m="1" x="72"/>
        <item m="1" x="77"/>
        <item m="1" x="85"/>
        <item m="1" x="56"/>
        <item m="1" x="40"/>
        <item m="1" x="13"/>
        <item m="1" x="36"/>
        <item m="1" x="70"/>
        <item m="1" x="29"/>
        <item m="1" x="91"/>
        <item m="1" x="10"/>
        <item m="1" x="83"/>
        <item m="1" x="58"/>
        <item m="1" x="38"/>
        <item m="1" x="25"/>
        <item m="1" x="44"/>
        <item m="1" x="78"/>
        <item m="1" x="74"/>
        <item m="1" x="31"/>
        <item m="1" x="28"/>
        <item m="1" x="59"/>
        <item m="1" x="21"/>
        <item m="1" x="42"/>
        <item m="1" x="49"/>
        <item m="1" x="24"/>
        <item m="1" x="20"/>
        <item m="1" x="61"/>
        <item m="1" x="54"/>
        <item m="1" x="92"/>
        <item m="1" x="30"/>
        <item m="1" x="51"/>
        <item m="1" x="26"/>
        <item m="1" x="22"/>
        <item m="1" x="89"/>
        <item m="1" x="48"/>
        <item m="1" x="80"/>
        <item m="1" x="17"/>
        <item m="1" x="32"/>
        <item m="1" x="33"/>
        <item m="1" x="41"/>
        <item m="1" x="82"/>
        <item m="1" x="69"/>
        <item m="1" x="39"/>
        <item m="1" x="81"/>
        <item m="1" x="52"/>
        <item m="1" x="66"/>
        <item m="1" x="12"/>
        <item m="1" x="86"/>
        <item m="1" x="47"/>
        <item m="1" x="35"/>
        <item m="1" x="45"/>
        <item m="1" x="76"/>
        <item m="1" x="94"/>
        <item m="1" x="68"/>
        <item m="1" x="63"/>
        <item m="1" x="23"/>
        <item m="1" x="60"/>
        <item m="1" x="90"/>
        <item m="1" x="37"/>
        <item m="1" x="15"/>
        <item m="1" x="18"/>
        <item m="1" x="19"/>
        <item m="1" x="11"/>
        <item m="1" x="27"/>
        <item m="1" x="71"/>
        <item x="2"/>
        <item m="1" x="87"/>
        <item x="6"/>
        <item m="1" x="46"/>
        <item m="1" x="84"/>
        <item x="8"/>
        <item m="1" x="55"/>
        <item x="7"/>
        <item x="9"/>
        <item x="3"/>
        <item m="1" x="43"/>
        <item x="5"/>
        <item m="1" x="16"/>
        <item x="1"/>
        <item x="4"/>
        <item m="1" x="73"/>
        <item t="default" sd="0"/>
      </items>
    </pivotField>
    <pivotField showAll="0"/>
    <pivotField axis="axisRow" showAll="0" includeNewItemsInFilter="1">
      <items count="4">
        <item x="1"/>
        <item h="1" x="2"/>
        <item h="1" x="0"/>
        <item t="default"/>
      </items>
    </pivotField>
    <pivotField axis="axisRow" showAll="0" includeNewItemsInFilter="1">
      <items count="4">
        <item x="1"/>
        <item x="2"/>
        <item x="0"/>
        <item t="default"/>
      </items>
    </pivotField>
    <pivotField showAll="0" defaultSubtotal="0"/>
    <pivotField showAll="0" includeNewItemsInFilter="1" defaultSubtotal="0">
      <items count="32">
        <item m="1" x="31"/>
        <item m="1" x="15"/>
        <item m="1" x="18"/>
        <item m="1" x="20"/>
        <item m="1" x="23"/>
        <item x="6"/>
        <item x="3"/>
        <item x="0"/>
        <item m="1" x="17"/>
        <item m="1" x="13"/>
        <item m="1" x="19"/>
        <item x="2"/>
        <item x="7"/>
        <item m="1" x="22"/>
        <item x="4"/>
        <item m="1" x="29"/>
        <item m="1" x="10"/>
        <item m="1" x="16"/>
        <item x="1"/>
        <item x="9"/>
        <item m="1" x="12"/>
        <item m="1" x="14"/>
        <item m="1" x="26"/>
        <item m="1" x="25"/>
        <item x="8"/>
        <item m="1" x="30"/>
        <item m="1" x="28"/>
        <item m="1" x="11"/>
        <item x="5"/>
        <item m="1" x="27"/>
        <item m="1" x="21"/>
        <item m="1" x="24"/>
      </items>
    </pivotField>
    <pivotField showAll="0" includeNewItemsInFilter="1" defaultSubtotal="0"/>
    <pivotField showAll="0" defaultSubtotal="0"/>
  </pivotFields>
  <rowFields count="2">
    <field x="9"/>
    <field x="10"/>
  </rowFields>
  <rowItems count="5">
    <i>
      <x/>
    </i>
    <i r="1">
      <x/>
    </i>
    <i r="1">
      <x v="1"/>
    </i>
    <i r="1">
      <x v="2"/>
    </i>
    <i t="grand">
      <x/>
    </i>
  </rowItems>
  <colFields count="1">
    <field x="-2"/>
  </colFields>
  <colItems count="2">
    <i>
      <x/>
    </i>
    <i i="1">
      <x v="1"/>
    </i>
  </colItems>
  <pageFields count="1">
    <pageField fld="7" hier="-1"/>
  </pageFields>
  <dataFields count="2">
    <dataField name="Дз_№6" fld="5" baseField="2" baseItem="0" numFmtId="164"/>
    <dataField name="КЗ_№7" fld="6" baseField="2" baseItem="0" numFmtId="164"/>
  </dataFields>
  <formats count="3">
    <format dxfId="66">
      <pivotArea field="12" type="button" dataOnly="0" labelOnly="1" outline="0"/>
    </format>
    <format dxfId="65">
      <pivotArea field="11" dataOnly="0" labelOnly="1" outline="0">
        <references count="1">
          <reference field="4294967294" count="1" selected="0">
            <x v="0"/>
          </reference>
        </references>
      </pivotArea>
    </format>
    <format dxfId="64">
      <pivotArea field="11" dataOnly="0" labelOnly="1" outline="0">
        <references count="1">
          <reference field="4294967294" count="1" selected="0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name="СводнаяТаблица5" cacheId="0" applyNumberFormats="0" applyBorderFormats="0" applyFontFormats="0" applyPatternFormats="0" applyAlignmentFormats="0" applyWidthHeightFormats="1" dataCaption="Значения" updatedVersion="4" minRefreshableVersion="3" useAutoFormatting="1" itemPrintTitles="1" createdVersion="4" indent="0" outline="1" outlineData="1" multipleFieldFilters="0">
  <location ref="B10:D48" firstHeaderRow="0" firstDataRow="1" firstDataCol="1" rowPageCount="1" colPageCount="1"/>
  <pivotFields count="15">
    <pivotField showAll="0"/>
    <pivotField axis="axisPage" multipleItemSelectionAllowed="1" showAll="0" includeNewItemsInFilter="1">
      <items count="60">
        <item x="1"/>
        <item x="0"/>
        <item m="1" x="43"/>
        <item m="1" x="53"/>
        <item m="1" x="45"/>
        <item x="2"/>
        <item x="3"/>
        <item x="4"/>
        <item x="5"/>
        <item x="6"/>
        <item x="7"/>
        <item m="1" x="46"/>
        <item x="9"/>
        <item x="10"/>
        <item x="11"/>
        <item x="12"/>
        <item x="13"/>
        <item m="1" x="44"/>
        <item m="1" x="50"/>
        <item x="14"/>
        <item m="1" x="39"/>
        <item m="1" x="49"/>
        <item m="1" x="55"/>
        <item x="32"/>
        <item m="1" x="54"/>
        <item m="1" x="58"/>
        <item x="18"/>
        <item x="17"/>
        <item m="1" x="56"/>
        <item m="1" x="40"/>
        <item x="22"/>
        <item m="1" x="41"/>
        <item x="23"/>
        <item x="25"/>
        <item x="26"/>
        <item m="1" x="57"/>
        <item m="1" x="48"/>
        <item x="35"/>
        <item x="36"/>
        <item x="37"/>
        <item x="15"/>
        <item x="33"/>
        <item x="34"/>
        <item x="16"/>
        <item m="1" x="52"/>
        <item x="29"/>
        <item x="38"/>
        <item x="27"/>
        <item x="28"/>
        <item x="30"/>
        <item x="24"/>
        <item x="19"/>
        <item x="20"/>
        <item m="1" x="47"/>
        <item m="1" x="51"/>
        <item m="1" x="42"/>
        <item x="21"/>
        <item x="31"/>
        <item x="8"/>
        <item t="default"/>
      </items>
    </pivotField>
    <pivotField axis="axisRow" showAll="0" includeNewItemsInFilter="1">
      <items count="64">
        <item x="2"/>
        <item x="31"/>
        <item x="43"/>
        <item x="62"/>
        <item x="61"/>
        <item x="22"/>
        <item x="13"/>
        <item x="4"/>
        <item x="47"/>
        <item x="0"/>
        <item x="51"/>
        <item x="57"/>
        <item x="3"/>
        <item x="1"/>
        <item x="5"/>
        <item x="6"/>
        <item x="7"/>
        <item x="8"/>
        <item x="9"/>
        <item x="10"/>
        <item x="12"/>
        <item x="14"/>
        <item x="15"/>
        <item x="16"/>
        <item x="17"/>
        <item x="18"/>
        <item x="44"/>
        <item x="24"/>
        <item x="32"/>
        <item x="33"/>
        <item x="35"/>
        <item x="53"/>
        <item x="54"/>
        <item x="45"/>
        <item x="46"/>
        <item x="23"/>
        <item x="38"/>
        <item x="39"/>
        <item x="41"/>
        <item x="19"/>
        <item x="34"/>
        <item x="25"/>
        <item x="26"/>
        <item x="27"/>
        <item x="52"/>
        <item x="48"/>
        <item x="49"/>
        <item x="50"/>
        <item x="28"/>
        <item x="42"/>
        <item x="58"/>
        <item x="30"/>
        <item x="21"/>
        <item x="59"/>
        <item x="60"/>
        <item x="11"/>
        <item x="20"/>
        <item x="36"/>
        <item x="37"/>
        <item x="40"/>
        <item x="29"/>
        <item x="55"/>
        <item x="56"/>
        <item t="default"/>
      </items>
    </pivotField>
    <pivotField showAll="0"/>
    <pivotField showAll="0"/>
    <pivotField dataField="1" showAll="0"/>
    <pivotField dataField="1" showAll="0"/>
    <pivotField axis="axisRow" multipleItemSelectionAllowed="1" showAll="0" includeNewItemsInFilter="1" sortType="ascending">
      <items count="96">
        <item m="1" x="16"/>
        <item sd="0" m="1" x="34"/>
        <item sd="0" m="1" x="70"/>
        <item sd="0" m="1" x="57"/>
        <item sd="0" m="1" x="79"/>
        <item sd="0" m="1" x="29"/>
        <item sd="0" m="1" x="65"/>
        <item sd="0" m="1" x="14"/>
        <item sd="0" m="1" x="53"/>
        <item sd="0" m="1" x="88"/>
        <item sd="0" m="1" x="40"/>
        <item sd="0" m="1" x="75"/>
        <item sd="0" m="1" x="25"/>
        <item sd="0" m="1" x="62"/>
        <item sd="0" m="1" x="50"/>
        <item sd="0" m="1" x="85"/>
        <item sd="0" m="1" x="36"/>
        <item sd="0" m="1" x="56"/>
        <item sd="0" m="1" x="91"/>
        <item sd="0" m="1" x="44"/>
        <item m="1" x="78"/>
        <item m="1" x="28"/>
        <item sd="0" m="1" x="13"/>
        <item sd="0" m="1" x="38"/>
        <item m="1" x="74"/>
        <item m="1" x="24"/>
        <item m="1" x="61"/>
        <item m="1" x="10"/>
        <item m="1" x="49"/>
        <item sd="0" m="1" x="83"/>
        <item m="1" x="21"/>
        <item sd="0" m="1" x="58"/>
        <item m="1" x="93"/>
        <item m="1" x="31"/>
        <item m="1" x="67"/>
        <item m="1" x="17"/>
        <item m="1" x="54"/>
        <item m="1" x="89"/>
        <item m="1" x="42"/>
        <item sd="0" m="1" x="77"/>
        <item sd="0" m="1" x="48"/>
        <item sd="0" m="1" x="82"/>
        <item m="1" x="35"/>
        <item m="1" x="20"/>
        <item sd="0" m="1" x="92"/>
        <item m="1" x="45"/>
        <item m="1" x="30"/>
        <item m="1" x="66"/>
        <item m="1" x="41"/>
        <item m="1" x="76"/>
        <item m="1" x="26"/>
        <item m="1" x="63"/>
        <item m="1" x="12"/>
        <item m="1" x="51"/>
        <item m="1" x="86"/>
        <item m="1" x="37"/>
        <item m="1" x="72"/>
        <item m="1" x="59"/>
        <item m="1" x="94"/>
        <item m="1" x="47"/>
        <item m="1" x="81"/>
        <item sd="0" m="1" x="33"/>
        <item m="1" x="69"/>
        <item m="1" x="19"/>
        <item m="1" x="39"/>
        <item x="8"/>
        <item m="1" x="11"/>
        <item m="1" x="84"/>
        <item m="1" x="71"/>
        <item m="1" x="22"/>
        <item m="1" x="46"/>
        <item sd="0" m="1" x="80"/>
        <item sd="0" m="1" x="32"/>
        <item m="1" x="68"/>
        <item m="1" x="18"/>
        <item m="1" x="55"/>
        <item m="1" x="90"/>
        <item m="1" x="43"/>
        <item m="1" x="27"/>
        <item sd="0" m="1" x="64"/>
        <item m="1" x="52"/>
        <item m="1" x="87"/>
        <item x="1"/>
        <item m="1" x="73"/>
        <item x="6"/>
        <item x="2"/>
        <item x="7"/>
        <item x="9"/>
        <item m="1" x="15"/>
        <item x="3"/>
        <item m="1" x="23"/>
        <item m="1" x="60"/>
        <item x="5"/>
        <item x="4"/>
        <item h="1" sd="0" x="0"/>
        <item t="default" sd="0"/>
      </items>
    </pivotField>
    <pivotField showAll="0"/>
    <pivotField showAll="0"/>
    <pivotField showAll="0"/>
    <pivotField showAll="0" defaultSubtotal="0"/>
    <pivotField showAll="0" defaultSubtotal="0"/>
    <pivotField showAll="0" defaultSubtotal="0"/>
    <pivotField showAll="0" defaultSubtotal="0"/>
  </pivotFields>
  <rowFields count="2">
    <field x="7"/>
    <field x="2"/>
  </rowFields>
  <rowItems count="38">
    <i>
      <x v="65"/>
    </i>
    <i r="1">
      <x v="38"/>
    </i>
    <i>
      <x v="82"/>
    </i>
    <i r="1">
      <x/>
    </i>
    <i r="1">
      <x v="13"/>
    </i>
    <i>
      <x v="84"/>
    </i>
    <i r="1">
      <x v="50"/>
    </i>
    <i r="1">
      <x v="60"/>
    </i>
    <i>
      <x v="85"/>
    </i>
    <i r="1">
      <x v="14"/>
    </i>
    <i r="1">
      <x v="19"/>
    </i>
    <i r="1">
      <x v="22"/>
    </i>
    <i r="1">
      <x v="25"/>
    </i>
    <i r="1">
      <x v="28"/>
    </i>
    <i r="1">
      <x v="30"/>
    </i>
    <i r="1">
      <x v="36"/>
    </i>
    <i r="1">
      <x v="37"/>
    </i>
    <i r="1">
      <x v="51"/>
    </i>
    <i r="1">
      <x v="58"/>
    </i>
    <i r="1">
      <x v="59"/>
    </i>
    <i>
      <x v="86"/>
    </i>
    <i r="1">
      <x v="26"/>
    </i>
    <i r="1">
      <x v="57"/>
    </i>
    <i r="1">
      <x v="61"/>
    </i>
    <i r="1">
      <x v="62"/>
    </i>
    <i>
      <x v="87"/>
    </i>
    <i r="1">
      <x v="26"/>
    </i>
    <i>
      <x v="89"/>
    </i>
    <i r="1">
      <x v="16"/>
    </i>
    <i r="1">
      <x v="17"/>
    </i>
    <i r="1">
      <x v="55"/>
    </i>
    <i r="1">
      <x v="59"/>
    </i>
    <i>
      <x v="92"/>
    </i>
    <i r="1">
      <x v="22"/>
    </i>
    <i>
      <x v="93"/>
    </i>
    <i r="1">
      <x v="21"/>
    </i>
    <i r="1">
      <x v="23"/>
    </i>
    <i t="grand">
      <x/>
    </i>
  </rowItems>
  <colFields count="1">
    <field x="-2"/>
  </colFields>
  <colItems count="2">
    <i>
      <x/>
    </i>
    <i i="1">
      <x v="1"/>
    </i>
  </colItems>
  <pageFields count="1">
    <pageField fld="1" hier="-1"/>
  </pageFields>
  <dataFields count="2">
    <dataField name="Дз_№6" fld="5" baseField="2" baseItem="33" numFmtId="164"/>
    <dataField name="КЗ_№7" fld="6" baseField="2" baseItem="0" numFmtId="164"/>
  </dataFields>
  <formats count="3">
    <format dxfId="51">
      <pivotArea grandRow="1" outline="0" collapsedLevelsAreSubtotals="1" fieldPosition="0"/>
    </format>
    <format dxfId="50">
      <pivotArea dataOnly="0" labelOnly="1" grandRow="1" outline="0" fieldPosition="0"/>
    </format>
    <format dxfId="49">
      <pivotArea type="all" dataOnly="0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6.xml><?xml version="1.0" encoding="utf-8"?>
<pivotTableDefinition xmlns="http://schemas.openxmlformats.org/spreadsheetml/2006/main" name="СводнаяТаблица1" cacheId="0" applyNumberFormats="0" applyBorderFormats="0" applyFontFormats="0" applyPatternFormats="0" applyAlignmentFormats="0" applyWidthHeightFormats="1" dataCaption="Значения" updatedVersion="4" minRefreshableVersion="3" useAutoFormatting="1" itemPrintTitles="1" createdVersion="4" indent="0" outline="1" outlineData="1" multipleFieldFilters="0">
  <location ref="G8:S21" firstHeaderRow="1" firstDataRow="3" firstDataCol="1" rowPageCount="3" colPageCount="1"/>
  <pivotFields count="15">
    <pivotField showAll="0"/>
    <pivotField axis="axisPage" multipleItemSelectionAllowed="1" showAll="0" includeNewItemsInFilter="1">
      <items count="60">
        <item x="1"/>
        <item x="0"/>
        <item m="1" x="43"/>
        <item m="1" x="53"/>
        <item m="1" x="45"/>
        <item x="2"/>
        <item x="3"/>
        <item x="4"/>
        <item x="5"/>
        <item x="6"/>
        <item x="7"/>
        <item m="1" x="46"/>
        <item x="9"/>
        <item x="10"/>
        <item x="11"/>
        <item x="12"/>
        <item x="13"/>
        <item m="1" x="44"/>
        <item m="1" x="50"/>
        <item x="14"/>
        <item m="1" x="39"/>
        <item m="1" x="49"/>
        <item m="1" x="55"/>
        <item x="32"/>
        <item m="1" x="54"/>
        <item m="1" x="58"/>
        <item x="18"/>
        <item x="17"/>
        <item m="1" x="56"/>
        <item m="1" x="40"/>
        <item x="22"/>
        <item m="1" x="41"/>
        <item x="23"/>
        <item x="25"/>
        <item x="26"/>
        <item m="1" x="57"/>
        <item m="1" x="48"/>
        <item x="35"/>
        <item x="36"/>
        <item x="37"/>
        <item x="15"/>
        <item x="33"/>
        <item x="34"/>
        <item x="16"/>
        <item m="1" x="52"/>
        <item x="29"/>
        <item x="38"/>
        <item x="27"/>
        <item x="28"/>
        <item x="30"/>
        <item x="24"/>
        <item x="19"/>
        <item x="20"/>
        <item m="1" x="47"/>
        <item m="1" x="51"/>
        <item m="1" x="42"/>
        <item x="21"/>
        <item x="31"/>
        <item x="8"/>
        <item t="default"/>
      </items>
    </pivotField>
    <pivotField axis="axisPage" showAll="0" includeNewItemsInFilter="1">
      <items count="64">
        <item x="2"/>
        <item x="31"/>
        <item x="43"/>
        <item x="62"/>
        <item x="61"/>
        <item x="22"/>
        <item x="13"/>
        <item x="4"/>
        <item x="47"/>
        <item x="0"/>
        <item x="51"/>
        <item x="57"/>
        <item x="3"/>
        <item x="1"/>
        <item x="5"/>
        <item x="6"/>
        <item x="7"/>
        <item x="8"/>
        <item x="9"/>
        <item x="10"/>
        <item x="12"/>
        <item x="14"/>
        <item x="15"/>
        <item x="16"/>
        <item x="17"/>
        <item x="18"/>
        <item x="44"/>
        <item x="24"/>
        <item x="32"/>
        <item x="33"/>
        <item x="35"/>
        <item x="53"/>
        <item x="54"/>
        <item x="45"/>
        <item x="46"/>
        <item x="23"/>
        <item x="38"/>
        <item x="39"/>
        <item x="41"/>
        <item x="19"/>
        <item x="34"/>
        <item x="25"/>
        <item x="26"/>
        <item x="27"/>
        <item x="52"/>
        <item x="48"/>
        <item x="49"/>
        <item x="50"/>
        <item x="28"/>
        <item x="42"/>
        <item x="58"/>
        <item x="30"/>
        <item x="21"/>
        <item x="59"/>
        <item x="60"/>
        <item x="11"/>
        <item x="20"/>
        <item x="36"/>
        <item x="37"/>
        <item x="40"/>
        <item x="29"/>
        <item x="55"/>
        <item x="56"/>
        <item t="default"/>
      </items>
    </pivotField>
    <pivotField axis="axisPage" multipleItemSelectionAllowed="1" showAll="0">
      <items count="15">
        <item x="12"/>
        <item x="1"/>
        <item x="2"/>
        <item x="7"/>
        <item x="6"/>
        <item x="8"/>
        <item h="1" x="0"/>
        <item x="13"/>
        <item x="9"/>
        <item x="4"/>
        <item x="5"/>
        <item x="11"/>
        <item x="10"/>
        <item x="3"/>
        <item t="default"/>
      </items>
    </pivotField>
    <pivotField showAll="0"/>
    <pivotField dataField="1" showAll="0"/>
    <pivotField dataField="1" showAll="0"/>
    <pivotField axis="axisRow" showAll="0" includeNewItemsInFilter="1" sortType="ascending">
      <items count="96">
        <item m="1" x="16"/>
        <item sd="0" m="1" x="34"/>
        <item sd="0" m="1" x="70"/>
        <item sd="0" m="1" x="57"/>
        <item sd="0" m="1" x="79"/>
        <item sd="0" m="1" x="29"/>
        <item sd="0" m="1" x="65"/>
        <item sd="0" m="1" x="14"/>
        <item sd="0" m="1" x="53"/>
        <item sd="0" m="1" x="88"/>
        <item sd="0" m="1" x="40"/>
        <item sd="0" m="1" x="75"/>
        <item sd="0" m="1" x="25"/>
        <item sd="0" m="1" x="62"/>
        <item sd="0" m="1" x="50"/>
        <item sd="0" m="1" x="85"/>
        <item sd="0" m="1" x="36"/>
        <item sd="0" m="1" x="56"/>
        <item sd="0" m="1" x="91"/>
        <item sd="0" m="1" x="44"/>
        <item m="1" x="78"/>
        <item m="1" x="28"/>
        <item sd="0" m="1" x="13"/>
        <item sd="0" m="1" x="38"/>
        <item m="1" x="74"/>
        <item m="1" x="24"/>
        <item m="1" x="61"/>
        <item sd="0" m="1" x="10"/>
        <item m="1" x="49"/>
        <item sd="0" m="1" x="83"/>
        <item m="1" x="21"/>
        <item sd="0" m="1" x="58"/>
        <item sd="0" m="1" x="93"/>
        <item m="1" x="31"/>
        <item sd="0" m="1" x="67"/>
        <item m="1" x="17"/>
        <item m="1" x="54"/>
        <item m="1" x="89"/>
        <item m="1" x="42"/>
        <item sd="0" m="1" x="77"/>
        <item m="1" x="48"/>
        <item m="1" x="82"/>
        <item m="1" x="35"/>
        <item m="1" x="20"/>
        <item m="1" x="92"/>
        <item m="1" x="45"/>
        <item m="1" x="30"/>
        <item m="1" x="66"/>
        <item m="1" x="41"/>
        <item m="1" x="76"/>
        <item m="1" x="26"/>
        <item m="1" x="63"/>
        <item m="1" x="12"/>
        <item m="1" x="51"/>
        <item m="1" x="86"/>
        <item m="1" x="37"/>
        <item sd="0" m="1" x="72"/>
        <item m="1" x="59"/>
        <item m="1" x="94"/>
        <item m="1" x="47"/>
        <item m="1" x="81"/>
        <item m="1" x="33"/>
        <item m="1" x="69"/>
        <item m="1" x="19"/>
        <item m="1" x="39"/>
        <item x="8"/>
        <item m="1" x="11"/>
        <item m="1" x="84"/>
        <item m="1" x="71"/>
        <item m="1" x="22"/>
        <item m="1" x="46"/>
        <item m="1" x="80"/>
        <item m="1" x="32"/>
        <item m="1" x="68"/>
        <item m="1" x="18"/>
        <item m="1" x="55"/>
        <item m="1" x="90"/>
        <item m="1" x="43"/>
        <item m="1" x="27"/>
        <item sd="0" m="1" x="64"/>
        <item m="1" x="52"/>
        <item m="1" x="87"/>
        <item x="1"/>
        <item m="1" x="73"/>
        <item x="6"/>
        <item x="2"/>
        <item x="7"/>
        <item x="9"/>
        <item m="1" x="15"/>
        <item x="3"/>
        <item m="1" x="23"/>
        <item m="1" x="60"/>
        <item x="5"/>
        <item x="4"/>
        <item sd="0" x="0"/>
        <item t="default" sd="0"/>
      </items>
    </pivotField>
    <pivotField showAll="0"/>
    <pivotField showAll="0"/>
    <pivotField showAll="0"/>
    <pivotField showAll="0" defaultSubtotal="0"/>
    <pivotField showAll="0" defaultSubtotal="0"/>
    <pivotField showAll="0" defaultSubtotal="0"/>
    <pivotField axis="axisCol" showAll="0" includeNewItemsInFilter="1" defaultSubtotal="0">
      <items count="16">
        <item m="1" x="15"/>
        <item x="3"/>
        <item m="1" x="8"/>
        <item x="0"/>
        <item x="1"/>
        <item m="1" x="7"/>
        <item m="1" x="14"/>
        <item m="1" x="6"/>
        <item m="1" x="11"/>
        <item m="1" x="10"/>
        <item m="1" x="5"/>
        <item m="1" x="9"/>
        <item x="2"/>
        <item x="4"/>
        <item m="1" x="13"/>
        <item m="1" x="12"/>
      </items>
    </pivotField>
  </pivotFields>
  <rowFields count="1">
    <field x="7"/>
  </rowFields>
  <rowItems count="11">
    <i>
      <x v="65"/>
    </i>
    <i>
      <x v="82"/>
    </i>
    <i>
      <x v="84"/>
    </i>
    <i>
      <x v="85"/>
    </i>
    <i>
      <x v="86"/>
    </i>
    <i>
      <x v="87"/>
    </i>
    <i>
      <x v="89"/>
    </i>
    <i>
      <x v="92"/>
    </i>
    <i>
      <x v="93"/>
    </i>
    <i>
      <x v="94"/>
    </i>
    <i t="grand">
      <x/>
    </i>
  </rowItems>
  <colFields count="2">
    <field x="-2"/>
    <field x="14"/>
  </colFields>
  <colItems count="12">
    <i>
      <x/>
      <x v="1"/>
    </i>
    <i r="1">
      <x v="3"/>
    </i>
    <i r="1">
      <x v="4"/>
    </i>
    <i r="1">
      <x v="12"/>
    </i>
    <i r="1">
      <x v="13"/>
    </i>
    <i i="1">
      <x v="1"/>
      <x v="1"/>
    </i>
    <i r="1" i="1">
      <x v="3"/>
    </i>
    <i r="1" i="1">
      <x v="4"/>
    </i>
    <i r="1" i="1">
      <x v="12"/>
    </i>
    <i r="1" i="1">
      <x v="13"/>
    </i>
    <i t="grand">
      <x/>
    </i>
    <i t="grand" i="1">
      <x/>
    </i>
  </colItems>
  <pageFields count="3">
    <pageField fld="1" hier="-1"/>
    <pageField fld="2" hier="-1"/>
    <pageField fld="3" hier="-1"/>
  </pageFields>
  <dataFields count="2">
    <dataField name="Дз_№6" fld="5" baseField="2" baseItem="0" numFmtId="164"/>
    <dataField name="КЗ_№7" fld="6" baseField="2" baseItem="0" numFmtId="164"/>
  </dataFields>
  <formats count="3">
    <format dxfId="54">
      <pivotArea grandRow="1" outline="0" collapsedLevelsAreSubtotals="1" fieldPosition="0"/>
    </format>
    <format dxfId="53">
      <pivotArea dataOnly="0" labelOnly="1" grandRow="1" outline="0" fieldPosition="0"/>
    </format>
    <format dxfId="52">
      <pivotArea type="all" dataOnly="0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7.xml><?xml version="1.0" encoding="utf-8"?>
<pivotTableDefinition xmlns="http://schemas.openxmlformats.org/spreadsheetml/2006/main" name="СводнаяТаблица5" cacheId="0" applyNumberFormats="0" applyBorderFormats="0" applyFontFormats="0" applyPatternFormats="0" applyAlignmentFormats="0" applyWidthHeightFormats="1" dataCaption="Значения" updatedVersion="4" minRefreshableVersion="3" useAutoFormatting="1" itemPrintTitles="1" createdVersion="4" indent="0" outline="1" outlineData="1" multipleFieldFilters="0">
  <location ref="B8:X49" firstHeaderRow="1" firstDataRow="3" firstDataCol="1" rowPageCount="1" colPageCount="1"/>
  <pivotFields count="15">
    <pivotField showAll="0"/>
    <pivotField axis="axisPage" multipleItemSelectionAllowed="1" showAll="0" includeNewItemsInFilter="1">
      <items count="60">
        <item x="1"/>
        <item h="1" x="0"/>
        <item m="1" x="43"/>
        <item m="1" x="53"/>
        <item m="1" x="45"/>
        <item x="2"/>
        <item x="3"/>
        <item x="4"/>
        <item x="5"/>
        <item x="6"/>
        <item x="7"/>
        <item m="1" x="46"/>
        <item x="9"/>
        <item x="10"/>
        <item x="11"/>
        <item x="12"/>
        <item x="13"/>
        <item m="1" x="44"/>
        <item m="1" x="50"/>
        <item x="14"/>
        <item m="1" x="39"/>
        <item m="1" x="49"/>
        <item m="1" x="55"/>
        <item x="32"/>
        <item m="1" x="54"/>
        <item m="1" x="58"/>
        <item x="18"/>
        <item x="17"/>
        <item m="1" x="56"/>
        <item m="1" x="40"/>
        <item x="22"/>
        <item m="1" x="41"/>
        <item x="23"/>
        <item x="25"/>
        <item x="26"/>
        <item m="1" x="57"/>
        <item m="1" x="48"/>
        <item x="35"/>
        <item x="36"/>
        <item x="37"/>
        <item x="15"/>
        <item x="33"/>
        <item x="34"/>
        <item x="16"/>
        <item m="1" x="52"/>
        <item x="29"/>
        <item x="38"/>
        <item x="27"/>
        <item x="28"/>
        <item x="30"/>
        <item x="24"/>
        <item x="19"/>
        <item x="20"/>
        <item m="1" x="47"/>
        <item m="1" x="51"/>
        <item m="1" x="42"/>
        <item x="21"/>
        <item x="31"/>
        <item x="8"/>
        <item t="default"/>
      </items>
    </pivotField>
    <pivotField axis="axisRow" showAll="0" includeNewItemsInFilter="1">
      <items count="64">
        <item x="2"/>
        <item x="31"/>
        <item x="43"/>
        <item x="62"/>
        <item x="61"/>
        <item x="22"/>
        <item x="13"/>
        <item x="4"/>
        <item x="47"/>
        <item x="0"/>
        <item x="51"/>
        <item x="57"/>
        <item x="3"/>
        <item x="1"/>
        <item x="5"/>
        <item x="6"/>
        <item x="7"/>
        <item x="8"/>
        <item x="9"/>
        <item x="10"/>
        <item x="12"/>
        <item x="14"/>
        <item x="15"/>
        <item x="16"/>
        <item x="17"/>
        <item x="18"/>
        <item x="44"/>
        <item x="24"/>
        <item x="32"/>
        <item x="33"/>
        <item x="35"/>
        <item x="53"/>
        <item x="54"/>
        <item x="45"/>
        <item x="46"/>
        <item x="23"/>
        <item x="38"/>
        <item x="39"/>
        <item x="41"/>
        <item x="19"/>
        <item x="34"/>
        <item x="25"/>
        <item x="26"/>
        <item x="27"/>
        <item x="52"/>
        <item x="48"/>
        <item x="49"/>
        <item x="50"/>
        <item x="28"/>
        <item x="42"/>
        <item x="58"/>
        <item x="30"/>
        <item x="21"/>
        <item x="59"/>
        <item x="60"/>
        <item x="11"/>
        <item x="20"/>
        <item x="36"/>
        <item x="37"/>
        <item x="40"/>
        <item x="29"/>
        <item x="55"/>
        <item x="56"/>
        <item t="default"/>
      </items>
    </pivotField>
    <pivotField showAll="0"/>
    <pivotField showAll="0"/>
    <pivotField dataField="1" showAll="0"/>
    <pivotField dataField="1" showAll="0"/>
    <pivotField axis="axisCol" showAll="0" includeNewItemsInFilter="1" sortType="ascending">
      <items count="96">
        <item m="1" x="16"/>
        <item sd="0" m="1" x="34"/>
        <item sd="0" m="1" x="70"/>
        <item sd="0" m="1" x="57"/>
        <item sd="0" m="1" x="79"/>
        <item sd="0" m="1" x="29"/>
        <item sd="0" m="1" x="65"/>
        <item sd="0" m="1" x="14"/>
        <item sd="0" m="1" x="53"/>
        <item sd="0" m="1" x="88"/>
        <item sd="0" m="1" x="40"/>
        <item sd="0" m="1" x="75"/>
        <item sd="0" m="1" x="25"/>
        <item sd="0" m="1" x="62"/>
        <item sd="0" m="1" x="50"/>
        <item sd="0" m="1" x="85"/>
        <item sd="0" m="1" x="36"/>
        <item sd="0" m="1" x="56"/>
        <item sd="0" m="1" x="91"/>
        <item sd="0" m="1" x="44"/>
        <item m="1" x="78"/>
        <item m="1" x="28"/>
        <item sd="0" m="1" x="13"/>
        <item sd="0" m="1" x="38"/>
        <item m="1" x="74"/>
        <item m="1" x="24"/>
        <item m="1" x="61"/>
        <item sd="0" m="1" x="10"/>
        <item m="1" x="49"/>
        <item sd="0" m="1" x="83"/>
        <item m="1" x="21"/>
        <item sd="0" m="1" x="58"/>
        <item sd="0" m="1" x="93"/>
        <item m="1" x="31"/>
        <item sd="0" m="1" x="67"/>
        <item m="1" x="17"/>
        <item m="1" x="54"/>
        <item m="1" x="89"/>
        <item m="1" x="42"/>
        <item sd="0" m="1" x="77"/>
        <item m="1" x="48"/>
        <item m="1" x="82"/>
        <item m="1" x="35"/>
        <item m="1" x="20"/>
        <item m="1" x="92"/>
        <item m="1" x="45"/>
        <item m="1" x="30"/>
        <item m="1" x="66"/>
        <item m="1" x="41"/>
        <item m="1" x="76"/>
        <item m="1" x="26"/>
        <item m="1" x="63"/>
        <item m="1" x="12"/>
        <item m="1" x="51"/>
        <item m="1" x="86"/>
        <item m="1" x="37"/>
        <item sd="0" m="1" x="72"/>
        <item m="1" x="59"/>
        <item m="1" x="94"/>
        <item m="1" x="47"/>
        <item m="1" x="81"/>
        <item m="1" x="33"/>
        <item m="1" x="69"/>
        <item m="1" x="19"/>
        <item m="1" x="39"/>
        <item x="8"/>
        <item m="1" x="11"/>
        <item m="1" x="84"/>
        <item m="1" x="71"/>
        <item m="1" x="22"/>
        <item m="1" x="46"/>
        <item m="1" x="80"/>
        <item m="1" x="32"/>
        <item m="1" x="68"/>
        <item m="1" x="18"/>
        <item m="1" x="55"/>
        <item m="1" x="90"/>
        <item m="1" x="43"/>
        <item m="1" x="27"/>
        <item sd="0" m="1" x="64"/>
        <item m="1" x="52"/>
        <item m="1" x="87"/>
        <item x="1"/>
        <item m="1" x="73"/>
        <item x="6"/>
        <item x="2"/>
        <item x="7"/>
        <item x="9"/>
        <item m="1" x="15"/>
        <item x="3"/>
        <item m="1" x="23"/>
        <item m="1" x="60"/>
        <item x="5"/>
        <item x="4"/>
        <item sd="0" x="0"/>
        <item t="default" sd="0"/>
      </items>
    </pivotField>
    <pivotField showAll="0"/>
    <pivotField showAll="0"/>
    <pivotField showAll="0"/>
    <pivotField showAll="0" defaultSubtotal="0"/>
    <pivotField showAll="0" defaultSubtotal="0"/>
    <pivotField showAll="0" defaultSubtotal="0"/>
    <pivotField showAll="0" defaultSubtotal="0"/>
  </pivotFields>
  <rowFields count="1">
    <field x="2"/>
  </rowFields>
  <rowItems count="39"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8"/>
    </i>
    <i>
      <x v="49"/>
    </i>
    <i>
      <x v="50"/>
    </i>
    <i>
      <x v="55"/>
    </i>
    <i>
      <x v="57"/>
    </i>
    <i>
      <x v="59"/>
    </i>
    <i t="grand">
      <x/>
    </i>
  </rowItems>
  <colFields count="2">
    <field x="-2"/>
    <field x="7"/>
  </colFields>
  <colItems count="22">
    <i>
      <x/>
      <x v="65"/>
    </i>
    <i r="1">
      <x v="82"/>
    </i>
    <i r="1">
      <x v="84"/>
    </i>
    <i r="1">
      <x v="85"/>
    </i>
    <i r="1">
      <x v="86"/>
    </i>
    <i r="1">
      <x v="87"/>
    </i>
    <i r="1">
      <x v="89"/>
    </i>
    <i r="1">
      <x v="92"/>
    </i>
    <i r="1">
      <x v="93"/>
    </i>
    <i r="1">
      <x v="94"/>
    </i>
    <i i="1">
      <x v="1"/>
      <x v="65"/>
    </i>
    <i r="1" i="1">
      <x v="82"/>
    </i>
    <i r="1" i="1">
      <x v="84"/>
    </i>
    <i r="1" i="1">
      <x v="85"/>
    </i>
    <i r="1" i="1">
      <x v="86"/>
    </i>
    <i r="1" i="1">
      <x v="87"/>
    </i>
    <i r="1" i="1">
      <x v="89"/>
    </i>
    <i r="1" i="1">
      <x v="92"/>
    </i>
    <i r="1" i="1">
      <x v="93"/>
    </i>
    <i r="1" i="1">
      <x v="94"/>
    </i>
    <i t="grand">
      <x/>
    </i>
    <i t="grand" i="1">
      <x/>
    </i>
  </colItems>
  <pageFields count="1">
    <pageField fld="1" hier="-1"/>
  </pageFields>
  <dataFields count="2">
    <dataField name="Дз_№6" fld="5" baseField="2" baseItem="0" numFmtId="164"/>
    <dataField name="КЗ_№7" fld="6" baseField="2" baseItem="0" numFmtId="164"/>
  </dataFields>
  <formats count="18">
    <format dxfId="48">
      <pivotArea grandRow="1" outline="0" collapsedLevelsAreSubtotals="1" fieldPosition="0"/>
    </format>
    <format dxfId="47">
      <pivotArea dataOnly="0" labelOnly="1" grandRow="1" outline="0" fieldPosition="0"/>
    </format>
    <format dxfId="46">
      <pivotArea type="all" dataOnly="0" outline="0" fieldPosition="0"/>
    </format>
    <format dxfId="45">
      <pivotArea field="2" type="button" dataOnly="0" labelOnly="1" outline="0" axis="axisRow" fieldPosition="0"/>
    </format>
    <format dxfId="44">
      <pivotArea field="7" dataOnly="0" labelOnly="1" grandCol="1" outline="0" axis="axisCol" fieldPosition="1">
        <references count="1">
          <reference field="4294967294" count="1" selected="0">
            <x v="0"/>
          </reference>
        </references>
      </pivotArea>
    </format>
    <format dxfId="43">
      <pivotArea field="7" dataOnly="0" labelOnly="1" grandCol="1" outline="0" axis="axisCol" fieldPosition="1">
        <references count="1">
          <reference field="4294967294" count="1" selected="0">
            <x v="1"/>
          </reference>
        </references>
      </pivotArea>
    </format>
    <format dxfId="42">
      <pivotArea dataOnly="0" labelOnly="1" fieldPosition="0">
        <references count="2">
          <reference field="4294967294" count="1" selected="0">
            <x v="0"/>
          </reference>
          <reference field="7" count="0"/>
        </references>
      </pivotArea>
    </format>
    <format dxfId="41">
      <pivotArea dataOnly="0" labelOnly="1" fieldPosition="0">
        <references count="2">
          <reference field="4294967294" count="1" selected="0">
            <x v="1"/>
          </reference>
          <reference field="7" count="0"/>
        </references>
      </pivotArea>
    </format>
    <format dxfId="40">
      <pivotArea type="origin" dataOnly="0" labelOnly="1" outline="0" fieldPosition="0"/>
    </format>
    <format dxfId="39">
      <pivotArea field="2" type="button" dataOnly="0" labelOnly="1" outline="0" axis="axisRow" fieldPosition="0"/>
    </format>
    <format dxfId="38">
      <pivotArea field="-2" type="button" dataOnly="0" labelOnly="1" outline="0" axis="axisCol" fieldPosition="0"/>
    </format>
    <format dxfId="37">
      <pivotArea field="7" type="button" dataOnly="0" labelOnly="1" outline="0" axis="axisCol" fieldPosition="1"/>
    </format>
    <format dxfId="36">
      <pivotArea type="topRight" dataOnly="0" labelOnly="1" outline="0" fieldPosition="0"/>
    </format>
    <format dxfId="35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34">
      <pivotArea field="7" dataOnly="0" labelOnly="1" grandCol="1" outline="0" axis="axisCol" fieldPosition="1">
        <references count="1">
          <reference field="4294967294" count="1" selected="0">
            <x v="0"/>
          </reference>
        </references>
      </pivotArea>
    </format>
    <format dxfId="33">
      <pivotArea field="7" dataOnly="0" labelOnly="1" grandCol="1" outline="0" axis="axisCol" fieldPosition="1">
        <references count="1">
          <reference field="4294967294" count="1" selected="0">
            <x v="1"/>
          </reference>
        </references>
      </pivotArea>
    </format>
    <format dxfId="32">
      <pivotArea dataOnly="0" labelOnly="1" fieldPosition="0">
        <references count="2">
          <reference field="4294967294" count="1" selected="0">
            <x v="0"/>
          </reference>
          <reference field="7" count="0"/>
        </references>
      </pivotArea>
    </format>
    <format dxfId="31">
      <pivotArea dataOnly="0" labelOnly="1" fieldPosition="0">
        <references count="2">
          <reference field="4294967294" count="1" selected="0">
            <x v="1"/>
          </reference>
          <reference field="7" count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id="3" name="Таблица3" displayName="Таблица3" ref="A1:O26" totalsRowShown="0">
  <autoFilter ref="A1:O26"/>
  <tableColumns count="15">
    <tableColumn id="1" name="1"/>
    <tableColumn id="2" name="2"/>
    <tableColumn id="3" name="3"/>
    <tableColumn id="4" name="4"/>
    <tableColumn id="5" name="5"/>
    <tableColumn id="6" name="6"/>
    <tableColumn id="7" name="7"/>
    <tableColumn id="8" name="8" dataDxfId="68"/>
    <tableColumn id="9" name="9"/>
    <tableColumn id="10" name="10"/>
    <tableColumn id="11" name="11"/>
    <tableColumn id="12" name="12"/>
    <tableColumn id="13" name="13"/>
    <tableColumn id="14" name="14"/>
    <tableColumn id="15" name="15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id="5" name="Таблица5" displayName="Таблица5" ref="A1:O32" totalsRowShown="0">
  <autoFilter ref="A1:O32"/>
  <tableColumns count="15">
    <tableColumn id="1" name="1"/>
    <tableColumn id="2" name="2"/>
    <tableColumn id="3" name="3"/>
    <tableColumn id="4" name="4"/>
    <tableColumn id="5" name="5"/>
    <tableColumn id="6" name="6"/>
    <tableColumn id="7" name="7"/>
    <tableColumn id="8" name="8" dataDxfId="67"/>
    <tableColumn id="9" name="9"/>
    <tableColumn id="10" name="10"/>
    <tableColumn id="11" name="11"/>
    <tableColumn id="12" name="12"/>
    <tableColumn id="13" name="13"/>
    <tableColumn id="14" name="14"/>
    <tableColumn id="15" name="15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3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5" Type="http://schemas.openxmlformats.org/officeDocument/2006/relationships/printerSettings" Target="../printerSettings/printerSettings1.bin"/><Relationship Id="rId4" Type="http://schemas.openxmlformats.org/officeDocument/2006/relationships/pivotTable" Target="../pivotTables/pivotTable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ivotTable" Target="../pivotTables/pivotTable6.xml"/><Relationship Id="rId1" Type="http://schemas.openxmlformats.org/officeDocument/2006/relationships/pivotTable" Target="../pivotTables/pivotTable5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ivotTable" Target="../pivotTables/pivotTable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FFFF00"/>
  </sheetPr>
  <dimension ref="A1:H1003"/>
  <sheetViews>
    <sheetView topLeftCell="A7" workbookViewId="0">
      <selection activeCell="B1039" sqref="B1039"/>
    </sheetView>
  </sheetViews>
  <sheetFormatPr defaultColWidth="10.6640625" defaultRowHeight="11.25" outlineLevelCol="1" x14ac:dyDescent="0.2"/>
  <cols>
    <col min="1" max="1" width="9" style="8" customWidth="1"/>
    <col min="2" max="2" width="53.33203125" style="5" customWidth="1" outlineLevel="1"/>
    <col min="3" max="3" width="19.5" style="10" customWidth="1"/>
    <col min="4" max="4" width="62.5" style="5" customWidth="1"/>
    <col min="5" max="5" width="8.5" style="5" customWidth="1"/>
    <col min="6" max="16384" width="10.6640625" style="5"/>
  </cols>
  <sheetData>
    <row r="1" spans="1:8" ht="12.75" customHeight="1" x14ac:dyDescent="0.2">
      <c r="A1" s="29"/>
      <c r="B1" s="29"/>
      <c r="C1" s="7" t="s">
        <v>407</v>
      </c>
      <c r="D1" s="7" t="s">
        <v>408</v>
      </c>
    </row>
    <row r="2" spans="1:8" ht="10.5" customHeight="1" x14ac:dyDescent="0.2">
      <c r="A2" s="29"/>
      <c r="B2" s="29"/>
      <c r="C2" s="35" t="s">
        <v>409</v>
      </c>
      <c r="D2" s="9" t="s">
        <v>409</v>
      </c>
    </row>
    <row r="3" spans="1:8" ht="10.5" customHeight="1" x14ac:dyDescent="0.2">
      <c r="A3" s="29"/>
      <c r="B3" s="29"/>
      <c r="C3" s="35" t="s">
        <v>2569</v>
      </c>
      <c r="D3" s="9" t="s">
        <v>410</v>
      </c>
    </row>
    <row r="4" spans="1:8" ht="10.5" customHeight="1" x14ac:dyDescent="0.2">
      <c r="A4" s="29"/>
      <c r="B4" s="29"/>
      <c r="C4" s="35" t="s">
        <v>2575</v>
      </c>
      <c r="D4" s="9" t="s">
        <v>412</v>
      </c>
    </row>
    <row r="5" spans="1:8" ht="10.5" customHeight="1" x14ac:dyDescent="0.2">
      <c r="A5" s="29"/>
      <c r="B5" s="29"/>
      <c r="C5" s="35" t="s">
        <v>2570</v>
      </c>
      <c r="D5" s="9" t="s">
        <v>414</v>
      </c>
    </row>
    <row r="6" spans="1:8" ht="10.5" customHeight="1" x14ac:dyDescent="0.2">
      <c r="A6" s="29"/>
      <c r="B6" s="29"/>
      <c r="C6" s="35" t="s">
        <v>2568</v>
      </c>
      <c r="D6" s="36" t="s">
        <v>2568</v>
      </c>
    </row>
    <row r="7" spans="1:8" ht="10.5" customHeight="1" x14ac:dyDescent="0.2">
      <c r="A7" s="29"/>
      <c r="B7" s="29"/>
      <c r="C7" s="35" t="s">
        <v>2571</v>
      </c>
      <c r="D7" s="9" t="s">
        <v>418</v>
      </c>
    </row>
    <row r="8" spans="1:8" ht="10.5" customHeight="1" x14ac:dyDescent="0.2">
      <c r="A8" s="29"/>
      <c r="B8" s="29"/>
      <c r="C8" s="35" t="s">
        <v>2572</v>
      </c>
      <c r="D8" s="9" t="s">
        <v>405</v>
      </c>
    </row>
    <row r="9" spans="1:8" ht="10.5" customHeight="1" x14ac:dyDescent="0.2">
      <c r="A9" s="29"/>
      <c r="B9" s="29"/>
      <c r="C9" s="35" t="s">
        <v>2573</v>
      </c>
      <c r="D9" s="9" t="s">
        <v>2566</v>
      </c>
    </row>
    <row r="10" spans="1:8" ht="10.5" customHeight="1" x14ac:dyDescent="0.2">
      <c r="A10" s="29"/>
      <c r="B10" s="29"/>
      <c r="C10" s="35" t="s">
        <v>2574</v>
      </c>
      <c r="D10" s="9" t="s">
        <v>416</v>
      </c>
    </row>
    <row r="11" spans="1:8" ht="9" customHeight="1" x14ac:dyDescent="0.2">
      <c r="B11" s="8"/>
      <c r="D11" s="8"/>
      <c r="E11" s="8"/>
    </row>
    <row r="12" spans="1:8" s="11" customFormat="1" ht="14.25" customHeight="1" x14ac:dyDescent="0.2">
      <c r="A12" s="237" t="s">
        <v>419</v>
      </c>
      <c r="B12" s="237" t="s">
        <v>420</v>
      </c>
      <c r="C12" s="239" t="s">
        <v>110</v>
      </c>
      <c r="D12" s="239"/>
      <c r="E12" s="239"/>
    </row>
    <row r="13" spans="1:8" s="11" customFormat="1" ht="14.25" customHeight="1" x14ac:dyDescent="0.2">
      <c r="A13" s="238"/>
      <c r="B13" s="238"/>
      <c r="C13" s="12" t="s">
        <v>421</v>
      </c>
      <c r="D13" s="7" t="s">
        <v>422</v>
      </c>
      <c r="E13" s="7" t="s">
        <v>423</v>
      </c>
    </row>
    <row r="14" spans="1:8" s="11" customFormat="1" ht="20.25" hidden="1" customHeight="1" x14ac:dyDescent="0.2">
      <c r="A14" s="13" t="str">
        <f>CONCATENATE(A15,"_",A12)</f>
        <v>1_№№ (ID)</v>
      </c>
      <c r="B14" s="13" t="str">
        <f>CONCATENATE(B15,"_",B12)</f>
        <v>2_Наименование в программе</v>
      </c>
      <c r="C14" s="14" t="str">
        <f>CONCATENATE(C15,"_",C13)</f>
        <v>3_ИНН</v>
      </c>
      <c r="D14" s="13" t="str">
        <f>CONCATENATE(D15,"_",D13)</f>
        <v>4_Кратко наименование</v>
      </c>
      <c r="E14" s="13" t="str">
        <f>CONCATENATE(E15,"_",E13)</f>
        <v>5_Группа</v>
      </c>
    </row>
    <row r="15" spans="1:8" ht="9" customHeight="1" x14ac:dyDescent="0.2">
      <c r="A15" s="7">
        <v>1</v>
      </c>
      <c r="B15" s="7">
        <v>2</v>
      </c>
      <c r="C15" s="12">
        <v>3</v>
      </c>
      <c r="D15" s="7">
        <v>4</v>
      </c>
      <c r="E15" s="7">
        <v>5</v>
      </c>
      <c r="G15" s="11"/>
      <c r="H15" s="11"/>
    </row>
    <row r="16" spans="1:8" ht="9.75" hidden="1" customHeight="1" x14ac:dyDescent="0.2">
      <c r="A16" s="15">
        <v>1</v>
      </c>
      <c r="B16" s="16"/>
      <c r="C16" s="17"/>
      <c r="D16" s="18" t="s">
        <v>424</v>
      </c>
      <c r="E16" s="19" t="s">
        <v>415</v>
      </c>
      <c r="G16" s="11"/>
      <c r="H16" s="11"/>
    </row>
    <row r="17" spans="1:8" ht="9.75" hidden="1" customHeight="1" x14ac:dyDescent="0.2">
      <c r="A17" s="15">
        <v>2</v>
      </c>
      <c r="B17" s="16"/>
      <c r="C17" s="17"/>
      <c r="D17" s="22" t="s">
        <v>404</v>
      </c>
      <c r="E17" s="19" t="s">
        <v>413</v>
      </c>
      <c r="G17" s="11"/>
      <c r="H17" s="11"/>
    </row>
    <row r="18" spans="1:8" ht="9.75" hidden="1" customHeight="1" x14ac:dyDescent="0.2">
      <c r="A18" s="15">
        <v>3</v>
      </c>
      <c r="B18" s="16"/>
      <c r="C18" s="17"/>
      <c r="D18" s="22" t="s">
        <v>425</v>
      </c>
      <c r="E18" s="19" t="s">
        <v>413</v>
      </c>
      <c r="G18" s="11"/>
      <c r="H18" s="11"/>
    </row>
    <row r="19" spans="1:8" ht="9.75" hidden="1" customHeight="1" x14ac:dyDescent="0.2">
      <c r="A19" s="15">
        <v>4</v>
      </c>
      <c r="B19" s="16"/>
      <c r="C19" s="17"/>
      <c r="D19" s="22" t="s">
        <v>405</v>
      </c>
      <c r="E19" s="19" t="s">
        <v>413</v>
      </c>
      <c r="G19" s="11"/>
      <c r="H19" s="11"/>
    </row>
    <row r="20" spans="1:8" ht="9.75" hidden="1" customHeight="1" x14ac:dyDescent="0.2">
      <c r="A20" s="15">
        <v>5</v>
      </c>
      <c r="B20" s="16"/>
      <c r="C20" s="17"/>
      <c r="D20" s="22" t="s">
        <v>426</v>
      </c>
      <c r="E20" s="19" t="s">
        <v>413</v>
      </c>
      <c r="G20" s="11"/>
      <c r="H20" s="11"/>
    </row>
    <row r="21" spans="1:8" ht="9.75" hidden="1" customHeight="1" x14ac:dyDescent="0.2">
      <c r="A21" s="15">
        <v>6</v>
      </c>
      <c r="B21" s="16"/>
      <c r="C21" s="17"/>
      <c r="D21" s="18" t="s">
        <v>427</v>
      </c>
      <c r="E21" s="19" t="s">
        <v>417</v>
      </c>
      <c r="G21" s="11"/>
      <c r="H21" s="11"/>
    </row>
    <row r="22" spans="1:8" ht="9.75" hidden="1" customHeight="1" x14ac:dyDescent="0.2">
      <c r="A22" s="15">
        <v>7</v>
      </c>
      <c r="B22" s="16"/>
      <c r="C22" s="17"/>
      <c r="D22" s="18" t="s">
        <v>428</v>
      </c>
      <c r="E22" s="19" t="s">
        <v>417</v>
      </c>
      <c r="G22" s="11"/>
      <c r="H22" s="11"/>
    </row>
    <row r="23" spans="1:8" ht="9.75" hidden="1" customHeight="1" x14ac:dyDescent="0.2">
      <c r="A23" s="15">
        <v>8</v>
      </c>
      <c r="B23" s="16"/>
      <c r="C23" s="17"/>
      <c r="D23" s="18" t="s">
        <v>429</v>
      </c>
      <c r="E23" s="19" t="s">
        <v>415</v>
      </c>
      <c r="G23" s="11"/>
      <c r="H23" s="11"/>
    </row>
    <row r="24" spans="1:8" ht="9.75" hidden="1" customHeight="1" x14ac:dyDescent="0.2">
      <c r="A24" s="15">
        <v>9</v>
      </c>
      <c r="B24" s="16"/>
      <c r="C24" s="17"/>
      <c r="D24" s="18"/>
      <c r="E24" s="19" t="s">
        <v>415</v>
      </c>
      <c r="G24" s="11"/>
      <c r="H24" s="11"/>
    </row>
    <row r="25" spans="1:8" ht="9.75" hidden="1" customHeight="1" x14ac:dyDescent="0.2">
      <c r="A25" s="15">
        <v>10</v>
      </c>
      <c r="B25" s="16"/>
      <c r="C25" s="17"/>
      <c r="D25" s="18"/>
      <c r="E25" s="19"/>
      <c r="G25" s="11"/>
      <c r="H25" s="11"/>
    </row>
    <row r="26" spans="1:8" ht="9" hidden="1" customHeight="1" x14ac:dyDescent="0.2">
      <c r="A26" s="15">
        <v>11</v>
      </c>
      <c r="B26" s="23" t="s">
        <v>430</v>
      </c>
      <c r="C26" s="24" t="s">
        <v>431</v>
      </c>
      <c r="D26" s="23" t="s">
        <v>432</v>
      </c>
      <c r="E26" s="21"/>
      <c r="G26" s="11"/>
      <c r="H26" s="11"/>
    </row>
    <row r="27" spans="1:8" ht="9" hidden="1" customHeight="1" x14ac:dyDescent="0.2">
      <c r="A27" s="15">
        <v>12</v>
      </c>
      <c r="B27" s="23" t="s">
        <v>433</v>
      </c>
      <c r="C27" s="24" t="s">
        <v>434</v>
      </c>
      <c r="D27" s="23" t="s">
        <v>435</v>
      </c>
      <c r="E27" s="35" t="s">
        <v>409</v>
      </c>
      <c r="G27" s="11"/>
      <c r="H27" s="11"/>
    </row>
    <row r="28" spans="1:8" ht="9" hidden="1" customHeight="1" x14ac:dyDescent="0.2">
      <c r="A28" s="15">
        <v>13</v>
      </c>
      <c r="B28" s="23" t="s">
        <v>436</v>
      </c>
      <c r="C28" s="24" t="s">
        <v>437</v>
      </c>
      <c r="D28" s="23" t="s">
        <v>438</v>
      </c>
      <c r="E28" s="35" t="s">
        <v>2569</v>
      </c>
      <c r="G28" s="11"/>
      <c r="H28" s="11"/>
    </row>
    <row r="29" spans="1:8" ht="9" hidden="1" customHeight="1" x14ac:dyDescent="0.2">
      <c r="A29" s="15">
        <v>14</v>
      </c>
      <c r="B29" s="23" t="s">
        <v>439</v>
      </c>
      <c r="C29" s="24" t="s">
        <v>439</v>
      </c>
      <c r="D29" s="23" t="s">
        <v>440</v>
      </c>
      <c r="E29" s="35" t="s">
        <v>2575</v>
      </c>
      <c r="G29" s="11"/>
      <c r="H29" s="11"/>
    </row>
    <row r="30" spans="1:8" ht="9" hidden="1" customHeight="1" x14ac:dyDescent="0.2">
      <c r="A30" s="15">
        <v>15</v>
      </c>
      <c r="B30" s="23" t="s">
        <v>441</v>
      </c>
      <c r="C30" s="24" t="s">
        <v>441</v>
      </c>
      <c r="D30" s="23" t="s">
        <v>442</v>
      </c>
      <c r="E30" s="35" t="s">
        <v>2570</v>
      </c>
      <c r="G30" s="11"/>
      <c r="H30" s="11"/>
    </row>
    <row r="31" spans="1:8" ht="9" hidden="1" customHeight="1" x14ac:dyDescent="0.2">
      <c r="A31" s="15">
        <v>16</v>
      </c>
      <c r="B31" s="23" t="s">
        <v>443</v>
      </c>
      <c r="C31" s="24" t="s">
        <v>444</v>
      </c>
      <c r="D31" s="23" t="s">
        <v>445</v>
      </c>
      <c r="E31" s="35" t="s">
        <v>2568</v>
      </c>
      <c r="G31" s="11"/>
      <c r="H31" s="11"/>
    </row>
    <row r="32" spans="1:8" ht="9" hidden="1" customHeight="1" x14ac:dyDescent="0.2">
      <c r="A32" s="15">
        <v>17</v>
      </c>
      <c r="B32" s="23" t="s">
        <v>446</v>
      </c>
      <c r="C32" s="24" t="s">
        <v>447</v>
      </c>
      <c r="D32" s="23" t="s">
        <v>448</v>
      </c>
      <c r="E32" s="35" t="s">
        <v>2571</v>
      </c>
      <c r="G32" s="11"/>
      <c r="H32" s="11"/>
    </row>
    <row r="33" spans="1:8" ht="9" hidden="1" customHeight="1" x14ac:dyDescent="0.2">
      <c r="A33" s="15">
        <v>18</v>
      </c>
      <c r="B33" s="23" t="s">
        <v>449</v>
      </c>
      <c r="C33" s="24" t="s">
        <v>450</v>
      </c>
      <c r="D33" s="23" t="s">
        <v>451</v>
      </c>
      <c r="E33" s="35" t="s">
        <v>2572</v>
      </c>
      <c r="G33" s="11"/>
      <c r="H33" s="11"/>
    </row>
    <row r="34" spans="1:8" ht="9" hidden="1" customHeight="1" x14ac:dyDescent="0.2">
      <c r="A34" s="15">
        <v>19</v>
      </c>
      <c r="B34" s="23" t="s">
        <v>388</v>
      </c>
      <c r="C34" s="24" t="s">
        <v>452</v>
      </c>
      <c r="D34" s="23" t="s">
        <v>453</v>
      </c>
      <c r="E34" s="35" t="s">
        <v>2573</v>
      </c>
      <c r="G34" s="11"/>
      <c r="H34" s="11"/>
    </row>
    <row r="35" spans="1:8" ht="9" hidden="1" customHeight="1" x14ac:dyDescent="0.2">
      <c r="A35" s="15">
        <v>20</v>
      </c>
      <c r="B35" s="23" t="s">
        <v>240</v>
      </c>
      <c r="C35" s="24" t="s">
        <v>454</v>
      </c>
      <c r="D35" s="23" t="s">
        <v>455</v>
      </c>
      <c r="E35" s="35" t="s">
        <v>2574</v>
      </c>
      <c r="G35" s="11"/>
      <c r="H35" s="11"/>
    </row>
    <row r="36" spans="1:8" ht="9" hidden="1" customHeight="1" x14ac:dyDescent="0.2">
      <c r="A36" s="15">
        <v>21</v>
      </c>
      <c r="B36" s="23" t="s">
        <v>241</v>
      </c>
      <c r="C36" s="24" t="s">
        <v>456</v>
      </c>
      <c r="D36" s="23" t="s">
        <v>457</v>
      </c>
      <c r="E36" s="35" t="s">
        <v>409</v>
      </c>
      <c r="G36" s="11"/>
      <c r="H36" s="11"/>
    </row>
    <row r="37" spans="1:8" ht="9" hidden="1" customHeight="1" x14ac:dyDescent="0.2">
      <c r="A37" s="15">
        <v>22</v>
      </c>
      <c r="B37" s="23" t="s">
        <v>184</v>
      </c>
      <c r="C37" s="24" t="s">
        <v>458</v>
      </c>
      <c r="D37" s="23" t="s">
        <v>459</v>
      </c>
      <c r="E37" s="35" t="s">
        <v>2569</v>
      </c>
      <c r="G37" s="11"/>
      <c r="H37" s="11"/>
    </row>
    <row r="38" spans="1:8" ht="9" hidden="1" customHeight="1" x14ac:dyDescent="0.2">
      <c r="A38" s="15">
        <v>23</v>
      </c>
      <c r="B38" s="23" t="s">
        <v>185</v>
      </c>
      <c r="C38" s="24" t="s">
        <v>460</v>
      </c>
      <c r="D38" s="23" t="s">
        <v>461</v>
      </c>
      <c r="E38" s="35" t="s">
        <v>2575</v>
      </c>
      <c r="G38" s="11"/>
      <c r="H38" s="11"/>
    </row>
    <row r="39" spans="1:8" ht="9" hidden="1" customHeight="1" x14ac:dyDescent="0.2">
      <c r="A39" s="15">
        <v>24</v>
      </c>
      <c r="B39" s="23" t="s">
        <v>462</v>
      </c>
      <c r="C39" s="24" t="s">
        <v>463</v>
      </c>
      <c r="D39" s="23" t="s">
        <v>464</v>
      </c>
      <c r="E39" s="35" t="s">
        <v>2570</v>
      </c>
      <c r="G39" s="11"/>
      <c r="H39" s="11"/>
    </row>
    <row r="40" spans="1:8" ht="9" hidden="1" customHeight="1" x14ac:dyDescent="0.2">
      <c r="A40" s="15">
        <v>25</v>
      </c>
      <c r="B40" s="23" t="s">
        <v>465</v>
      </c>
      <c r="C40" s="24" t="s">
        <v>466</v>
      </c>
      <c r="D40" s="23" t="s">
        <v>465</v>
      </c>
      <c r="E40" s="35" t="s">
        <v>2568</v>
      </c>
      <c r="G40" s="11"/>
      <c r="H40" s="11"/>
    </row>
    <row r="41" spans="1:8" ht="9" hidden="1" customHeight="1" x14ac:dyDescent="0.2">
      <c r="A41" s="15">
        <v>26</v>
      </c>
      <c r="B41" s="23" t="s">
        <v>467</v>
      </c>
      <c r="C41" s="24" t="s">
        <v>468</v>
      </c>
      <c r="D41" s="23" t="s">
        <v>469</v>
      </c>
      <c r="E41" s="35" t="s">
        <v>2571</v>
      </c>
      <c r="G41" s="11"/>
      <c r="H41" s="11"/>
    </row>
    <row r="42" spans="1:8" ht="9" hidden="1" customHeight="1" x14ac:dyDescent="0.2">
      <c r="A42" s="15">
        <v>27</v>
      </c>
      <c r="B42" s="23" t="s">
        <v>0</v>
      </c>
      <c r="C42" s="24" t="s">
        <v>470</v>
      </c>
      <c r="D42" s="23" t="s">
        <v>471</v>
      </c>
      <c r="E42" s="35" t="s">
        <v>2572</v>
      </c>
      <c r="G42" s="11"/>
      <c r="H42" s="11"/>
    </row>
    <row r="43" spans="1:8" ht="9" hidden="1" customHeight="1" x14ac:dyDescent="0.2">
      <c r="A43" s="15">
        <v>28</v>
      </c>
      <c r="B43" s="23" t="s">
        <v>472</v>
      </c>
      <c r="C43" s="24" t="s">
        <v>473</v>
      </c>
      <c r="D43" s="23" t="s">
        <v>474</v>
      </c>
      <c r="E43" s="35" t="s">
        <v>2573</v>
      </c>
      <c r="G43" s="11"/>
      <c r="H43" s="11"/>
    </row>
    <row r="44" spans="1:8" ht="9" hidden="1" customHeight="1" x14ac:dyDescent="0.2">
      <c r="A44" s="15">
        <v>29</v>
      </c>
      <c r="B44" s="23" t="s">
        <v>475</v>
      </c>
      <c r="C44" s="24" t="s">
        <v>476</v>
      </c>
      <c r="D44" s="23" t="s">
        <v>477</v>
      </c>
      <c r="E44" s="35" t="s">
        <v>2574</v>
      </c>
      <c r="G44" s="11"/>
      <c r="H44" s="11"/>
    </row>
    <row r="45" spans="1:8" ht="9" hidden="1" customHeight="1" x14ac:dyDescent="0.2">
      <c r="A45" s="15">
        <v>30</v>
      </c>
      <c r="B45" s="23" t="s">
        <v>478</v>
      </c>
      <c r="C45" s="24" t="s">
        <v>479</v>
      </c>
      <c r="D45" s="23" t="s">
        <v>480</v>
      </c>
      <c r="E45" s="35" t="s">
        <v>409</v>
      </c>
      <c r="G45" s="11"/>
      <c r="H45" s="11"/>
    </row>
    <row r="46" spans="1:8" ht="9" hidden="1" customHeight="1" x14ac:dyDescent="0.2">
      <c r="A46" s="15">
        <v>31</v>
      </c>
      <c r="B46" s="23" t="s">
        <v>1</v>
      </c>
      <c r="C46" s="24" t="s">
        <v>481</v>
      </c>
      <c r="D46" s="23" t="s">
        <v>482</v>
      </c>
      <c r="E46" s="35" t="s">
        <v>2569</v>
      </c>
      <c r="G46" s="11"/>
      <c r="H46" s="11"/>
    </row>
    <row r="47" spans="1:8" ht="9" hidden="1" customHeight="1" x14ac:dyDescent="0.2">
      <c r="A47" s="15">
        <v>32</v>
      </c>
      <c r="B47" s="23" t="s">
        <v>300</v>
      </c>
      <c r="C47" s="24" t="s">
        <v>483</v>
      </c>
      <c r="D47" s="23" t="s">
        <v>484</v>
      </c>
      <c r="E47" s="35" t="s">
        <v>2575</v>
      </c>
      <c r="G47" s="11"/>
      <c r="H47" s="11"/>
    </row>
    <row r="48" spans="1:8" ht="9" hidden="1" customHeight="1" x14ac:dyDescent="0.2">
      <c r="A48" s="15">
        <v>33</v>
      </c>
      <c r="B48" s="23" t="s">
        <v>485</v>
      </c>
      <c r="C48" s="24"/>
      <c r="D48" s="23" t="s">
        <v>486</v>
      </c>
      <c r="E48" s="35" t="s">
        <v>2570</v>
      </c>
      <c r="G48" s="11"/>
      <c r="H48" s="11"/>
    </row>
    <row r="49" spans="1:8" ht="9" hidden="1" customHeight="1" x14ac:dyDescent="0.2">
      <c r="A49" s="15">
        <v>34</v>
      </c>
      <c r="B49" s="23" t="s">
        <v>487</v>
      </c>
      <c r="C49" s="24" t="s">
        <v>488</v>
      </c>
      <c r="D49" s="23" t="s">
        <v>489</v>
      </c>
      <c r="E49" s="35" t="s">
        <v>2568</v>
      </c>
      <c r="G49" s="11"/>
      <c r="H49" s="11"/>
    </row>
    <row r="50" spans="1:8" ht="9" hidden="1" customHeight="1" x14ac:dyDescent="0.2">
      <c r="A50" s="15">
        <v>35</v>
      </c>
      <c r="B50" s="23" t="s">
        <v>120</v>
      </c>
      <c r="C50" s="24" t="s">
        <v>490</v>
      </c>
      <c r="D50" s="23" t="s">
        <v>491</v>
      </c>
      <c r="E50" s="35" t="s">
        <v>2571</v>
      </c>
      <c r="G50" s="11"/>
      <c r="H50" s="11"/>
    </row>
    <row r="51" spans="1:8" ht="9" hidden="1" customHeight="1" x14ac:dyDescent="0.2">
      <c r="A51" s="15">
        <v>36</v>
      </c>
      <c r="B51" s="23" t="s">
        <v>492</v>
      </c>
      <c r="C51" s="24" t="s">
        <v>493</v>
      </c>
      <c r="D51" s="23" t="s">
        <v>494</v>
      </c>
      <c r="E51" s="35" t="s">
        <v>2572</v>
      </c>
      <c r="G51" s="11"/>
      <c r="H51" s="11"/>
    </row>
    <row r="52" spans="1:8" ht="9" hidden="1" customHeight="1" x14ac:dyDescent="0.2">
      <c r="A52" s="15">
        <v>37</v>
      </c>
      <c r="B52" s="23" t="s">
        <v>495</v>
      </c>
      <c r="C52" s="24" t="s">
        <v>496</v>
      </c>
      <c r="D52" s="23" t="s">
        <v>497</v>
      </c>
      <c r="E52" s="35" t="s">
        <v>2573</v>
      </c>
      <c r="G52" s="11"/>
      <c r="H52" s="11"/>
    </row>
    <row r="53" spans="1:8" ht="9" hidden="1" customHeight="1" x14ac:dyDescent="0.2">
      <c r="A53" s="15">
        <v>38</v>
      </c>
      <c r="B53" s="23" t="s">
        <v>498</v>
      </c>
      <c r="C53" s="24" t="s">
        <v>499</v>
      </c>
      <c r="D53" s="23" t="s">
        <v>500</v>
      </c>
      <c r="E53" s="35" t="s">
        <v>2574</v>
      </c>
      <c r="G53" s="11"/>
      <c r="H53" s="11"/>
    </row>
    <row r="54" spans="1:8" ht="9" hidden="1" customHeight="1" x14ac:dyDescent="0.2">
      <c r="A54" s="15">
        <v>39</v>
      </c>
      <c r="B54" s="23" t="s">
        <v>301</v>
      </c>
      <c r="C54" s="24" t="s">
        <v>501</v>
      </c>
      <c r="D54" s="23" t="s">
        <v>502</v>
      </c>
      <c r="E54" s="35" t="s">
        <v>409</v>
      </c>
      <c r="G54" s="11"/>
      <c r="H54" s="11"/>
    </row>
    <row r="55" spans="1:8" ht="9" hidden="1" customHeight="1" x14ac:dyDescent="0.2">
      <c r="A55" s="15">
        <v>40</v>
      </c>
      <c r="B55" s="23" t="s">
        <v>302</v>
      </c>
      <c r="C55" s="24" t="s">
        <v>503</v>
      </c>
      <c r="D55" s="23" t="s">
        <v>504</v>
      </c>
      <c r="E55" s="35" t="s">
        <v>2569</v>
      </c>
      <c r="G55" s="11"/>
      <c r="H55" s="11"/>
    </row>
    <row r="56" spans="1:8" ht="9" hidden="1" customHeight="1" x14ac:dyDescent="0.2">
      <c r="A56" s="15">
        <v>41</v>
      </c>
      <c r="B56" s="23" t="s">
        <v>505</v>
      </c>
      <c r="C56" s="24" t="s">
        <v>506</v>
      </c>
      <c r="D56" s="23" t="s">
        <v>507</v>
      </c>
      <c r="E56" s="35" t="s">
        <v>2575</v>
      </c>
      <c r="G56" s="11"/>
      <c r="H56" s="11"/>
    </row>
    <row r="57" spans="1:8" ht="9" hidden="1" customHeight="1" x14ac:dyDescent="0.2">
      <c r="A57" s="15">
        <v>42</v>
      </c>
      <c r="B57" s="23" t="s">
        <v>2</v>
      </c>
      <c r="C57" s="24" t="s">
        <v>508</v>
      </c>
      <c r="D57" s="23" t="s">
        <v>2</v>
      </c>
      <c r="E57" s="35" t="s">
        <v>2570</v>
      </c>
      <c r="G57" s="11"/>
      <c r="H57" s="11"/>
    </row>
    <row r="58" spans="1:8" ht="9" hidden="1" customHeight="1" x14ac:dyDescent="0.2">
      <c r="A58" s="15">
        <v>43</v>
      </c>
      <c r="B58" s="23" t="s">
        <v>3</v>
      </c>
      <c r="C58" s="24" t="s">
        <v>509</v>
      </c>
      <c r="D58" s="23" t="s">
        <v>510</v>
      </c>
      <c r="E58" s="35" t="s">
        <v>2568</v>
      </c>
      <c r="G58" s="11"/>
      <c r="H58" s="11"/>
    </row>
    <row r="59" spans="1:8" ht="9" hidden="1" customHeight="1" x14ac:dyDescent="0.2">
      <c r="A59" s="15">
        <v>44</v>
      </c>
      <c r="B59" s="23" t="s">
        <v>511</v>
      </c>
      <c r="C59" s="24" t="s">
        <v>512</v>
      </c>
      <c r="D59" s="23" t="s">
        <v>513</v>
      </c>
      <c r="E59" s="35" t="s">
        <v>2571</v>
      </c>
      <c r="G59" s="11"/>
      <c r="H59" s="11"/>
    </row>
    <row r="60" spans="1:8" ht="9" hidden="1" customHeight="1" x14ac:dyDescent="0.2">
      <c r="A60" s="15">
        <v>45</v>
      </c>
      <c r="B60" s="23" t="s">
        <v>121</v>
      </c>
      <c r="C60" s="24" t="s">
        <v>514</v>
      </c>
      <c r="D60" s="23" t="s">
        <v>515</v>
      </c>
      <c r="E60" s="35" t="s">
        <v>2572</v>
      </c>
      <c r="G60" s="11"/>
      <c r="H60" s="11"/>
    </row>
    <row r="61" spans="1:8" ht="9" hidden="1" customHeight="1" x14ac:dyDescent="0.2">
      <c r="A61" s="15">
        <v>46</v>
      </c>
      <c r="B61" s="23" t="s">
        <v>186</v>
      </c>
      <c r="C61" s="24" t="s">
        <v>516</v>
      </c>
      <c r="D61" s="23" t="s">
        <v>517</v>
      </c>
      <c r="E61" s="35" t="s">
        <v>2573</v>
      </c>
      <c r="G61" s="11"/>
      <c r="H61" s="11"/>
    </row>
    <row r="62" spans="1:8" ht="9" hidden="1" customHeight="1" x14ac:dyDescent="0.2">
      <c r="A62" s="15">
        <v>47</v>
      </c>
      <c r="B62" s="23" t="s">
        <v>303</v>
      </c>
      <c r="C62" s="24" t="s">
        <v>518</v>
      </c>
      <c r="D62" s="23" t="s">
        <v>519</v>
      </c>
      <c r="E62" s="35" t="s">
        <v>2574</v>
      </c>
      <c r="G62" s="11"/>
      <c r="H62" s="11"/>
    </row>
    <row r="63" spans="1:8" ht="9" hidden="1" customHeight="1" x14ac:dyDescent="0.2">
      <c r="A63" s="15">
        <v>48</v>
      </c>
      <c r="B63" s="23" t="s">
        <v>4</v>
      </c>
      <c r="C63" s="24" t="s">
        <v>520</v>
      </c>
      <c r="D63" s="23" t="s">
        <v>521</v>
      </c>
      <c r="E63" s="35" t="s">
        <v>409</v>
      </c>
      <c r="G63" s="11"/>
      <c r="H63" s="11"/>
    </row>
    <row r="64" spans="1:8" ht="9" hidden="1" customHeight="1" x14ac:dyDescent="0.2">
      <c r="A64" s="15">
        <v>49</v>
      </c>
      <c r="B64" s="23" t="s">
        <v>522</v>
      </c>
      <c r="C64" s="24" t="s">
        <v>523</v>
      </c>
      <c r="D64" s="23" t="s">
        <v>524</v>
      </c>
      <c r="E64" s="35" t="s">
        <v>2569</v>
      </c>
      <c r="G64" s="11"/>
      <c r="H64" s="11"/>
    </row>
    <row r="65" spans="1:8" ht="9" hidden="1" customHeight="1" x14ac:dyDescent="0.2">
      <c r="A65" s="15">
        <v>50</v>
      </c>
      <c r="B65" s="23" t="s">
        <v>187</v>
      </c>
      <c r="C65" s="24" t="s">
        <v>525</v>
      </c>
      <c r="D65" s="23" t="s">
        <v>526</v>
      </c>
      <c r="E65" s="35" t="s">
        <v>2575</v>
      </c>
      <c r="G65" s="11"/>
      <c r="H65" s="11"/>
    </row>
    <row r="66" spans="1:8" ht="9" hidden="1" customHeight="1" x14ac:dyDescent="0.2">
      <c r="A66" s="15">
        <v>51</v>
      </c>
      <c r="B66" s="23" t="s">
        <v>527</v>
      </c>
      <c r="C66" s="24" t="s">
        <v>528</v>
      </c>
      <c r="D66" s="23" t="s">
        <v>529</v>
      </c>
      <c r="E66" s="35" t="s">
        <v>2570</v>
      </c>
      <c r="G66" s="11"/>
      <c r="H66" s="11"/>
    </row>
    <row r="67" spans="1:8" ht="9" hidden="1" customHeight="1" x14ac:dyDescent="0.2">
      <c r="A67" s="15">
        <v>52</v>
      </c>
      <c r="B67" s="23" t="s">
        <v>530</v>
      </c>
      <c r="C67" s="24" t="s">
        <v>531</v>
      </c>
      <c r="D67" s="23" t="s">
        <v>532</v>
      </c>
      <c r="E67" s="35" t="s">
        <v>2568</v>
      </c>
      <c r="G67" s="11"/>
      <c r="H67" s="11"/>
    </row>
    <row r="68" spans="1:8" ht="9" hidden="1" customHeight="1" x14ac:dyDescent="0.2">
      <c r="A68" s="15">
        <v>53</v>
      </c>
      <c r="B68" s="23" t="s">
        <v>533</v>
      </c>
      <c r="C68" s="24" t="s">
        <v>534</v>
      </c>
      <c r="D68" s="23" t="s">
        <v>535</v>
      </c>
      <c r="E68" s="35" t="s">
        <v>2571</v>
      </c>
      <c r="G68" s="11"/>
      <c r="H68" s="11"/>
    </row>
    <row r="69" spans="1:8" ht="9" hidden="1" customHeight="1" x14ac:dyDescent="0.2">
      <c r="A69" s="15">
        <v>54</v>
      </c>
      <c r="B69" s="23" t="s">
        <v>391</v>
      </c>
      <c r="C69" s="24" t="s">
        <v>536</v>
      </c>
      <c r="D69" s="23" t="s">
        <v>391</v>
      </c>
      <c r="E69" s="35" t="s">
        <v>2572</v>
      </c>
      <c r="G69" s="11"/>
      <c r="H69" s="11"/>
    </row>
    <row r="70" spans="1:8" ht="9" hidden="1" customHeight="1" x14ac:dyDescent="0.2">
      <c r="A70" s="15">
        <v>55</v>
      </c>
      <c r="B70" s="23" t="s">
        <v>304</v>
      </c>
      <c r="C70" s="24" t="s">
        <v>537</v>
      </c>
      <c r="D70" s="23" t="s">
        <v>304</v>
      </c>
      <c r="E70" s="35" t="s">
        <v>2573</v>
      </c>
      <c r="G70" s="11"/>
      <c r="H70" s="11"/>
    </row>
    <row r="71" spans="1:8" ht="9" hidden="1" customHeight="1" x14ac:dyDescent="0.2">
      <c r="A71" s="15">
        <v>56</v>
      </c>
      <c r="B71" s="23" t="s">
        <v>538</v>
      </c>
      <c r="C71" s="24" t="s">
        <v>539</v>
      </c>
      <c r="D71" s="23" t="s">
        <v>538</v>
      </c>
      <c r="E71" s="35" t="s">
        <v>2574</v>
      </c>
      <c r="G71" s="11"/>
      <c r="H71" s="11"/>
    </row>
    <row r="72" spans="1:8" ht="9" hidden="1" customHeight="1" x14ac:dyDescent="0.2">
      <c r="A72" s="15">
        <v>57</v>
      </c>
      <c r="B72" s="23" t="s">
        <v>305</v>
      </c>
      <c r="C72" s="24" t="s">
        <v>540</v>
      </c>
      <c r="D72" s="23" t="s">
        <v>305</v>
      </c>
      <c r="E72" s="35" t="s">
        <v>409</v>
      </c>
      <c r="G72" s="11"/>
      <c r="H72" s="11"/>
    </row>
    <row r="73" spans="1:8" ht="9" hidden="1" customHeight="1" x14ac:dyDescent="0.2">
      <c r="A73" s="15">
        <v>58</v>
      </c>
      <c r="B73" s="23" t="s">
        <v>541</v>
      </c>
      <c r="C73" s="24" t="s">
        <v>542</v>
      </c>
      <c r="D73" s="23" t="s">
        <v>541</v>
      </c>
      <c r="E73" s="35" t="s">
        <v>2569</v>
      </c>
      <c r="G73" s="11"/>
      <c r="H73" s="11"/>
    </row>
    <row r="74" spans="1:8" ht="9" hidden="1" customHeight="1" x14ac:dyDescent="0.2">
      <c r="A74" s="15">
        <v>59</v>
      </c>
      <c r="B74" s="23" t="s">
        <v>543</v>
      </c>
      <c r="C74" s="24" t="s">
        <v>544</v>
      </c>
      <c r="D74" s="23" t="s">
        <v>543</v>
      </c>
      <c r="E74" s="35" t="s">
        <v>2575</v>
      </c>
      <c r="G74" s="11"/>
      <c r="H74" s="11"/>
    </row>
    <row r="75" spans="1:8" ht="9" hidden="1" customHeight="1" x14ac:dyDescent="0.2">
      <c r="A75" s="15">
        <v>60</v>
      </c>
      <c r="B75" s="23" t="s">
        <v>545</v>
      </c>
      <c r="C75" s="24" t="s">
        <v>546</v>
      </c>
      <c r="D75" s="23" t="s">
        <v>545</v>
      </c>
      <c r="E75" s="35" t="s">
        <v>2570</v>
      </c>
      <c r="G75" s="11"/>
      <c r="H75" s="11"/>
    </row>
    <row r="76" spans="1:8" ht="9" hidden="1" customHeight="1" x14ac:dyDescent="0.2">
      <c r="A76" s="15">
        <v>61</v>
      </c>
      <c r="B76" s="23" t="s">
        <v>547</v>
      </c>
      <c r="C76" s="24" t="s">
        <v>548</v>
      </c>
      <c r="D76" s="23" t="s">
        <v>547</v>
      </c>
      <c r="E76" s="35" t="s">
        <v>2568</v>
      </c>
      <c r="G76" s="11"/>
      <c r="H76" s="11"/>
    </row>
    <row r="77" spans="1:8" ht="9" hidden="1" customHeight="1" x14ac:dyDescent="0.2">
      <c r="A77" s="15">
        <v>62</v>
      </c>
      <c r="B77" s="23" t="s">
        <v>306</v>
      </c>
      <c r="C77" s="24" t="s">
        <v>549</v>
      </c>
      <c r="D77" s="23" t="s">
        <v>306</v>
      </c>
      <c r="E77" s="35" t="s">
        <v>2571</v>
      </c>
      <c r="G77" s="11"/>
      <c r="H77" s="11"/>
    </row>
    <row r="78" spans="1:8" ht="9" hidden="1" customHeight="1" x14ac:dyDescent="0.2">
      <c r="A78" s="15">
        <v>63</v>
      </c>
      <c r="B78" s="23" t="s">
        <v>307</v>
      </c>
      <c r="C78" s="24" t="s">
        <v>550</v>
      </c>
      <c r="D78" s="23" t="s">
        <v>307</v>
      </c>
      <c r="E78" s="35" t="s">
        <v>2572</v>
      </c>
      <c r="G78" s="11"/>
      <c r="H78" s="11"/>
    </row>
    <row r="79" spans="1:8" ht="9" hidden="1" customHeight="1" x14ac:dyDescent="0.2">
      <c r="A79" s="15">
        <v>64</v>
      </c>
      <c r="B79" s="23" t="s">
        <v>5</v>
      </c>
      <c r="C79" s="24" t="s">
        <v>551</v>
      </c>
      <c r="D79" s="23" t="s">
        <v>5</v>
      </c>
      <c r="E79" s="35" t="s">
        <v>2573</v>
      </c>
      <c r="G79" s="11"/>
      <c r="H79" s="11"/>
    </row>
    <row r="80" spans="1:8" ht="9" hidden="1" customHeight="1" x14ac:dyDescent="0.2">
      <c r="A80" s="15">
        <v>65</v>
      </c>
      <c r="B80" s="23" t="s">
        <v>113</v>
      </c>
      <c r="C80" s="24" t="s">
        <v>552</v>
      </c>
      <c r="D80" s="23" t="s">
        <v>113</v>
      </c>
      <c r="E80" s="35" t="s">
        <v>2574</v>
      </c>
      <c r="G80" s="11"/>
      <c r="H80" s="11"/>
    </row>
    <row r="81" spans="1:8" ht="9" hidden="1" customHeight="1" x14ac:dyDescent="0.2">
      <c r="A81" s="15">
        <v>66</v>
      </c>
      <c r="B81" s="23" t="s">
        <v>553</v>
      </c>
      <c r="C81" s="24" t="s">
        <v>554</v>
      </c>
      <c r="D81" s="23" t="s">
        <v>553</v>
      </c>
      <c r="E81" s="35" t="s">
        <v>409</v>
      </c>
      <c r="G81" s="11"/>
      <c r="H81" s="11"/>
    </row>
    <row r="82" spans="1:8" ht="9" hidden="1" customHeight="1" x14ac:dyDescent="0.2">
      <c r="A82" s="15">
        <v>67</v>
      </c>
      <c r="B82" s="23" t="s">
        <v>555</v>
      </c>
      <c r="C82" s="24" t="s">
        <v>556</v>
      </c>
      <c r="D82" s="23" t="s">
        <v>555</v>
      </c>
      <c r="E82" s="35" t="s">
        <v>2569</v>
      </c>
      <c r="G82" s="11"/>
      <c r="H82" s="11"/>
    </row>
    <row r="83" spans="1:8" ht="9" hidden="1" customHeight="1" x14ac:dyDescent="0.2">
      <c r="A83" s="15">
        <v>68</v>
      </c>
      <c r="B83" s="23" t="s">
        <v>308</v>
      </c>
      <c r="C83" s="24" t="s">
        <v>557</v>
      </c>
      <c r="D83" s="23" t="s">
        <v>558</v>
      </c>
      <c r="E83" s="35" t="s">
        <v>2575</v>
      </c>
      <c r="G83" s="11"/>
      <c r="H83" s="11"/>
    </row>
    <row r="84" spans="1:8" ht="9" hidden="1" customHeight="1" x14ac:dyDescent="0.2">
      <c r="A84" s="15">
        <v>69</v>
      </c>
      <c r="B84" s="23" t="s">
        <v>559</v>
      </c>
      <c r="C84" s="24" t="s">
        <v>560</v>
      </c>
      <c r="D84" s="23" t="s">
        <v>559</v>
      </c>
      <c r="E84" s="35" t="s">
        <v>2570</v>
      </c>
      <c r="G84" s="11"/>
      <c r="H84" s="11"/>
    </row>
    <row r="85" spans="1:8" ht="9" hidden="1" customHeight="1" x14ac:dyDescent="0.2">
      <c r="A85" s="15">
        <v>70</v>
      </c>
      <c r="B85" s="23" t="s">
        <v>561</v>
      </c>
      <c r="C85" s="24" t="s">
        <v>562</v>
      </c>
      <c r="D85" s="23" t="s">
        <v>563</v>
      </c>
      <c r="E85" s="35" t="s">
        <v>2568</v>
      </c>
      <c r="G85" s="11"/>
      <c r="H85" s="11"/>
    </row>
    <row r="86" spans="1:8" ht="9" hidden="1" customHeight="1" x14ac:dyDescent="0.2">
      <c r="A86" s="15">
        <v>71</v>
      </c>
      <c r="B86" s="23" t="s">
        <v>564</v>
      </c>
      <c r="C86" s="24" t="s">
        <v>565</v>
      </c>
      <c r="D86" s="23" t="s">
        <v>566</v>
      </c>
      <c r="E86" s="35" t="s">
        <v>2571</v>
      </c>
      <c r="G86" s="11"/>
      <c r="H86" s="11"/>
    </row>
    <row r="87" spans="1:8" ht="9" hidden="1" customHeight="1" x14ac:dyDescent="0.2">
      <c r="A87" s="15">
        <v>72</v>
      </c>
      <c r="B87" s="23" t="s">
        <v>567</v>
      </c>
      <c r="C87" s="24" t="s">
        <v>568</v>
      </c>
      <c r="D87" s="23" t="s">
        <v>569</v>
      </c>
      <c r="E87" s="35" t="s">
        <v>2572</v>
      </c>
      <c r="G87" s="11"/>
      <c r="H87" s="11"/>
    </row>
    <row r="88" spans="1:8" ht="9" hidden="1" customHeight="1" x14ac:dyDescent="0.2">
      <c r="A88" s="15">
        <v>73</v>
      </c>
      <c r="B88" s="23" t="s">
        <v>570</v>
      </c>
      <c r="C88" s="24" t="s">
        <v>571</v>
      </c>
      <c r="D88" s="23" t="s">
        <v>572</v>
      </c>
      <c r="E88" s="35" t="s">
        <v>2573</v>
      </c>
      <c r="G88" s="11"/>
      <c r="H88" s="11"/>
    </row>
    <row r="89" spans="1:8" ht="9" hidden="1" customHeight="1" x14ac:dyDescent="0.2">
      <c r="A89" s="15">
        <v>74</v>
      </c>
      <c r="B89" s="23" t="s">
        <v>573</v>
      </c>
      <c r="C89" s="24" t="s">
        <v>574</v>
      </c>
      <c r="D89" s="23" t="s">
        <v>575</v>
      </c>
      <c r="E89" s="35" t="s">
        <v>2574</v>
      </c>
      <c r="G89" s="11"/>
      <c r="H89" s="11"/>
    </row>
    <row r="90" spans="1:8" ht="9" hidden="1" customHeight="1" x14ac:dyDescent="0.2">
      <c r="A90" s="15">
        <v>75</v>
      </c>
      <c r="B90" s="23" t="s">
        <v>576</v>
      </c>
      <c r="C90" s="24" t="s">
        <v>577</v>
      </c>
      <c r="D90" s="23" t="s">
        <v>578</v>
      </c>
      <c r="E90" s="35" t="s">
        <v>409</v>
      </c>
      <c r="G90" s="11"/>
      <c r="H90" s="11"/>
    </row>
    <row r="91" spans="1:8" ht="9" hidden="1" customHeight="1" x14ac:dyDescent="0.2">
      <c r="A91" s="15">
        <v>76</v>
      </c>
      <c r="B91" s="23" t="s">
        <v>579</v>
      </c>
      <c r="C91" s="24" t="s">
        <v>580</v>
      </c>
      <c r="D91" s="23" t="s">
        <v>581</v>
      </c>
      <c r="E91" s="35" t="s">
        <v>2569</v>
      </c>
      <c r="G91" s="11"/>
      <c r="H91" s="11"/>
    </row>
    <row r="92" spans="1:8" ht="9" hidden="1" customHeight="1" x14ac:dyDescent="0.2">
      <c r="A92" s="15">
        <v>77</v>
      </c>
      <c r="B92" s="23" t="s">
        <v>309</v>
      </c>
      <c r="C92" s="24" t="s">
        <v>582</v>
      </c>
      <c r="D92" s="23" t="s">
        <v>583</v>
      </c>
      <c r="E92" s="35" t="s">
        <v>2575</v>
      </c>
      <c r="G92" s="11"/>
      <c r="H92" s="11"/>
    </row>
    <row r="93" spans="1:8" ht="9" hidden="1" customHeight="1" x14ac:dyDescent="0.2">
      <c r="A93" s="15">
        <v>78</v>
      </c>
      <c r="B93" s="23" t="s">
        <v>6</v>
      </c>
      <c r="C93" s="24" t="s">
        <v>584</v>
      </c>
      <c r="D93" s="23" t="s">
        <v>585</v>
      </c>
      <c r="E93" s="35" t="s">
        <v>2570</v>
      </c>
      <c r="G93" s="11"/>
      <c r="H93" s="11"/>
    </row>
    <row r="94" spans="1:8" ht="9" hidden="1" customHeight="1" x14ac:dyDescent="0.2">
      <c r="A94" s="15">
        <v>79</v>
      </c>
      <c r="B94" s="23" t="s">
        <v>237</v>
      </c>
      <c r="C94" s="24" t="s">
        <v>586</v>
      </c>
      <c r="D94" s="23" t="s">
        <v>587</v>
      </c>
      <c r="E94" s="35" t="s">
        <v>2568</v>
      </c>
      <c r="G94" s="11"/>
      <c r="H94" s="11"/>
    </row>
    <row r="95" spans="1:8" ht="9" hidden="1" customHeight="1" x14ac:dyDescent="0.2">
      <c r="A95" s="15">
        <v>80</v>
      </c>
      <c r="B95" s="23" t="s">
        <v>588</v>
      </c>
      <c r="C95" s="24" t="s">
        <v>589</v>
      </c>
      <c r="D95" s="23" t="s">
        <v>590</v>
      </c>
      <c r="E95" s="35" t="s">
        <v>2571</v>
      </c>
      <c r="G95" s="11"/>
      <c r="H95" s="11"/>
    </row>
    <row r="96" spans="1:8" ht="9" hidden="1" customHeight="1" x14ac:dyDescent="0.2">
      <c r="A96" s="15">
        <v>81</v>
      </c>
      <c r="B96" s="23" t="s">
        <v>591</v>
      </c>
      <c r="C96" s="24" t="s">
        <v>592</v>
      </c>
      <c r="D96" s="23" t="s">
        <v>593</v>
      </c>
      <c r="E96" s="35" t="s">
        <v>2572</v>
      </c>
      <c r="G96" s="11"/>
      <c r="H96" s="11"/>
    </row>
    <row r="97" spans="1:8" ht="9" hidden="1" customHeight="1" x14ac:dyDescent="0.2">
      <c r="A97" s="15">
        <v>82</v>
      </c>
      <c r="B97" s="23" t="s">
        <v>7</v>
      </c>
      <c r="C97" s="24" t="s">
        <v>594</v>
      </c>
      <c r="D97" s="23" t="s">
        <v>595</v>
      </c>
      <c r="E97" s="35" t="s">
        <v>2573</v>
      </c>
      <c r="G97" s="11"/>
      <c r="H97" s="11"/>
    </row>
    <row r="98" spans="1:8" ht="9" hidden="1" customHeight="1" x14ac:dyDescent="0.2">
      <c r="A98" s="15">
        <v>83</v>
      </c>
      <c r="B98" s="23" t="s">
        <v>596</v>
      </c>
      <c r="C98" s="24" t="s">
        <v>597</v>
      </c>
      <c r="D98" s="23" t="s">
        <v>598</v>
      </c>
      <c r="E98" s="35" t="s">
        <v>2574</v>
      </c>
      <c r="G98" s="11"/>
      <c r="H98" s="11"/>
    </row>
    <row r="99" spans="1:8" ht="9" hidden="1" customHeight="1" x14ac:dyDescent="0.2">
      <c r="A99" s="15">
        <v>84</v>
      </c>
      <c r="B99" s="23" t="s">
        <v>310</v>
      </c>
      <c r="C99" s="24" t="s">
        <v>599</v>
      </c>
      <c r="D99" s="23" t="s">
        <v>600</v>
      </c>
      <c r="E99" s="35" t="s">
        <v>409</v>
      </c>
      <c r="G99" s="11"/>
      <c r="H99" s="11"/>
    </row>
    <row r="100" spans="1:8" ht="9" hidden="1" customHeight="1" x14ac:dyDescent="0.2">
      <c r="A100" s="15">
        <v>85</v>
      </c>
      <c r="B100" s="23" t="s">
        <v>122</v>
      </c>
      <c r="C100" s="24" t="s">
        <v>601</v>
      </c>
      <c r="D100" s="23" t="s">
        <v>602</v>
      </c>
      <c r="E100" s="35" t="s">
        <v>2569</v>
      </c>
      <c r="G100" s="11"/>
      <c r="H100" s="11"/>
    </row>
    <row r="101" spans="1:8" ht="9" hidden="1" customHeight="1" x14ac:dyDescent="0.2">
      <c r="A101" s="15">
        <v>86</v>
      </c>
      <c r="B101" s="23" t="s">
        <v>311</v>
      </c>
      <c r="C101" s="24" t="s">
        <v>603</v>
      </c>
      <c r="D101" s="23" t="s">
        <v>604</v>
      </c>
      <c r="E101" s="35" t="s">
        <v>2575</v>
      </c>
      <c r="G101" s="11"/>
      <c r="H101" s="11"/>
    </row>
    <row r="102" spans="1:8" ht="9" hidden="1" customHeight="1" x14ac:dyDescent="0.2">
      <c r="A102" s="15">
        <v>87</v>
      </c>
      <c r="B102" s="23" t="s">
        <v>112</v>
      </c>
      <c r="C102" s="24" t="s">
        <v>605</v>
      </c>
      <c r="D102" s="23" t="s">
        <v>406</v>
      </c>
      <c r="E102" s="35" t="s">
        <v>2570</v>
      </c>
      <c r="G102" s="11"/>
      <c r="H102" s="11"/>
    </row>
    <row r="103" spans="1:8" ht="9" hidden="1" customHeight="1" x14ac:dyDescent="0.2">
      <c r="A103" s="15">
        <v>88</v>
      </c>
      <c r="B103" s="23" t="s">
        <v>606</v>
      </c>
      <c r="C103" s="24" t="s">
        <v>607</v>
      </c>
      <c r="D103" s="23" t="s">
        <v>608</v>
      </c>
      <c r="E103" s="35" t="s">
        <v>2568</v>
      </c>
      <c r="G103" s="11"/>
      <c r="H103" s="11"/>
    </row>
    <row r="104" spans="1:8" ht="9" hidden="1" customHeight="1" x14ac:dyDescent="0.2">
      <c r="A104" s="15">
        <v>89</v>
      </c>
      <c r="B104" s="23" t="s">
        <v>8</v>
      </c>
      <c r="C104" s="24" t="s">
        <v>609</v>
      </c>
      <c r="D104" s="23" t="s">
        <v>610</v>
      </c>
      <c r="E104" s="35" t="s">
        <v>2571</v>
      </c>
      <c r="G104" s="11"/>
      <c r="H104" s="11"/>
    </row>
    <row r="105" spans="1:8" ht="9" hidden="1" customHeight="1" x14ac:dyDescent="0.2">
      <c r="A105" s="15">
        <v>90</v>
      </c>
      <c r="B105" s="23" t="s">
        <v>611</v>
      </c>
      <c r="C105" s="24" t="s">
        <v>612</v>
      </c>
      <c r="D105" s="23" t="s">
        <v>613</v>
      </c>
      <c r="E105" s="35" t="s">
        <v>2572</v>
      </c>
      <c r="G105" s="11"/>
      <c r="H105" s="11"/>
    </row>
    <row r="106" spans="1:8" ht="9" hidden="1" customHeight="1" x14ac:dyDescent="0.2">
      <c r="A106" s="15">
        <v>91</v>
      </c>
      <c r="B106" s="23" t="s">
        <v>614</v>
      </c>
      <c r="C106" s="24" t="s">
        <v>615</v>
      </c>
      <c r="D106" s="23" t="s">
        <v>614</v>
      </c>
      <c r="E106" s="35" t="s">
        <v>2573</v>
      </c>
      <c r="G106" s="11"/>
      <c r="H106" s="11"/>
    </row>
    <row r="107" spans="1:8" ht="9" hidden="1" customHeight="1" x14ac:dyDescent="0.2">
      <c r="A107" s="15">
        <v>92</v>
      </c>
      <c r="B107" s="23" t="s">
        <v>312</v>
      </c>
      <c r="C107" s="24" t="s">
        <v>616</v>
      </c>
      <c r="D107" s="23" t="s">
        <v>617</v>
      </c>
      <c r="E107" s="35" t="s">
        <v>2574</v>
      </c>
      <c r="G107" s="11"/>
      <c r="H107" s="11"/>
    </row>
    <row r="108" spans="1:8" ht="9" hidden="1" customHeight="1" x14ac:dyDescent="0.2">
      <c r="A108" s="15">
        <v>93</v>
      </c>
      <c r="B108" s="23" t="s">
        <v>618</v>
      </c>
      <c r="C108" s="24" t="s">
        <v>619</v>
      </c>
      <c r="D108" s="23" t="s">
        <v>620</v>
      </c>
      <c r="E108" s="35" t="s">
        <v>409</v>
      </c>
      <c r="G108" s="11"/>
      <c r="H108" s="11"/>
    </row>
    <row r="109" spans="1:8" ht="9" hidden="1" customHeight="1" x14ac:dyDescent="0.2">
      <c r="A109" s="15">
        <v>94</v>
      </c>
      <c r="B109" s="23" t="s">
        <v>621</v>
      </c>
      <c r="C109" s="24" t="s">
        <v>622</v>
      </c>
      <c r="D109" s="23" t="s">
        <v>623</v>
      </c>
      <c r="E109" s="35" t="s">
        <v>2569</v>
      </c>
      <c r="G109" s="11"/>
      <c r="H109" s="11"/>
    </row>
    <row r="110" spans="1:8" ht="9" hidden="1" customHeight="1" x14ac:dyDescent="0.2">
      <c r="A110" s="15">
        <v>95</v>
      </c>
      <c r="B110" s="23" t="s">
        <v>624</v>
      </c>
      <c r="C110" s="24" t="s">
        <v>625</v>
      </c>
      <c r="D110" s="23" t="s">
        <v>626</v>
      </c>
      <c r="E110" s="35" t="s">
        <v>2575</v>
      </c>
      <c r="G110" s="11"/>
      <c r="H110" s="11"/>
    </row>
    <row r="111" spans="1:8" ht="9" hidden="1" customHeight="1" x14ac:dyDescent="0.2">
      <c r="A111" s="15">
        <v>96</v>
      </c>
      <c r="B111" s="23" t="s">
        <v>627</v>
      </c>
      <c r="C111" s="24" t="s">
        <v>628</v>
      </c>
      <c r="D111" s="23" t="s">
        <v>629</v>
      </c>
      <c r="E111" s="35" t="s">
        <v>2570</v>
      </c>
      <c r="G111" s="11"/>
      <c r="H111" s="11"/>
    </row>
    <row r="112" spans="1:8" ht="9" hidden="1" customHeight="1" x14ac:dyDescent="0.2">
      <c r="A112" s="15">
        <v>97</v>
      </c>
      <c r="B112" s="23" t="s">
        <v>313</v>
      </c>
      <c r="C112" s="24" t="s">
        <v>630</v>
      </c>
      <c r="D112" s="23" t="s">
        <v>631</v>
      </c>
      <c r="E112" s="35" t="s">
        <v>2568</v>
      </c>
      <c r="G112" s="11"/>
      <c r="H112" s="11"/>
    </row>
    <row r="113" spans="1:8" ht="9" hidden="1" customHeight="1" x14ac:dyDescent="0.2">
      <c r="A113" s="15">
        <v>98</v>
      </c>
      <c r="B113" s="23" t="s">
        <v>632</v>
      </c>
      <c r="C113" s="24" t="s">
        <v>633</v>
      </c>
      <c r="D113" s="23" t="s">
        <v>634</v>
      </c>
      <c r="E113" s="35" t="s">
        <v>2571</v>
      </c>
      <c r="G113" s="11"/>
      <c r="H113" s="11"/>
    </row>
    <row r="114" spans="1:8" ht="9" hidden="1" customHeight="1" x14ac:dyDescent="0.2">
      <c r="A114" s="15">
        <v>99</v>
      </c>
      <c r="B114" s="23" t="s">
        <v>123</v>
      </c>
      <c r="C114" s="24" t="s">
        <v>635</v>
      </c>
      <c r="D114" s="23" t="s">
        <v>636</v>
      </c>
      <c r="E114" s="35" t="s">
        <v>2572</v>
      </c>
      <c r="G114" s="11"/>
      <c r="H114" s="11"/>
    </row>
    <row r="115" spans="1:8" ht="9" hidden="1" customHeight="1" x14ac:dyDescent="0.2">
      <c r="A115" s="15">
        <v>100</v>
      </c>
      <c r="B115" s="23" t="s">
        <v>637</v>
      </c>
      <c r="C115" s="24" t="s">
        <v>638</v>
      </c>
      <c r="D115" s="23" t="s">
        <v>639</v>
      </c>
      <c r="E115" s="35" t="s">
        <v>2573</v>
      </c>
      <c r="G115" s="11"/>
      <c r="H115" s="11"/>
    </row>
    <row r="116" spans="1:8" ht="9" hidden="1" customHeight="1" x14ac:dyDescent="0.2">
      <c r="A116" s="15">
        <v>101</v>
      </c>
      <c r="B116" s="23" t="s">
        <v>124</v>
      </c>
      <c r="C116" s="24" t="s">
        <v>640</v>
      </c>
      <c r="D116" s="23" t="s">
        <v>641</v>
      </c>
      <c r="E116" s="35" t="s">
        <v>2574</v>
      </c>
      <c r="G116" s="11"/>
      <c r="H116" s="11"/>
    </row>
    <row r="117" spans="1:8" ht="9" hidden="1" customHeight="1" x14ac:dyDescent="0.2">
      <c r="A117" s="15">
        <v>102</v>
      </c>
      <c r="B117" s="23" t="s">
        <v>642</v>
      </c>
      <c r="C117" s="24" t="s">
        <v>643</v>
      </c>
      <c r="D117" s="23" t="s">
        <v>644</v>
      </c>
      <c r="E117" s="35" t="s">
        <v>409</v>
      </c>
      <c r="G117" s="11"/>
      <c r="H117" s="11"/>
    </row>
    <row r="118" spans="1:8" ht="9" hidden="1" customHeight="1" x14ac:dyDescent="0.2">
      <c r="A118" s="15">
        <v>103</v>
      </c>
      <c r="B118" s="23" t="s">
        <v>645</v>
      </c>
      <c r="C118" s="24" t="s">
        <v>646</v>
      </c>
      <c r="D118" s="23" t="s">
        <v>645</v>
      </c>
      <c r="E118" s="35" t="s">
        <v>2569</v>
      </c>
      <c r="G118" s="11"/>
      <c r="H118" s="11"/>
    </row>
    <row r="119" spans="1:8" ht="9" hidden="1" customHeight="1" x14ac:dyDescent="0.2">
      <c r="A119" s="15">
        <v>104</v>
      </c>
      <c r="B119" s="23" t="s">
        <v>647</v>
      </c>
      <c r="C119" s="24"/>
      <c r="D119" s="23" t="s">
        <v>647</v>
      </c>
      <c r="E119" s="35" t="s">
        <v>2575</v>
      </c>
      <c r="G119" s="11"/>
      <c r="H119" s="11"/>
    </row>
    <row r="120" spans="1:8" ht="9" hidden="1" customHeight="1" x14ac:dyDescent="0.2">
      <c r="A120" s="15">
        <v>105</v>
      </c>
      <c r="B120" s="23" t="s">
        <v>648</v>
      </c>
      <c r="C120" s="24" t="s">
        <v>649</v>
      </c>
      <c r="D120" s="23" t="s">
        <v>648</v>
      </c>
      <c r="E120" s="35" t="s">
        <v>2570</v>
      </c>
      <c r="G120" s="11"/>
      <c r="H120" s="11"/>
    </row>
    <row r="121" spans="1:8" ht="9" hidden="1" customHeight="1" x14ac:dyDescent="0.2">
      <c r="A121" s="15">
        <v>106</v>
      </c>
      <c r="B121" s="23" t="s">
        <v>650</v>
      </c>
      <c r="C121" s="24" t="s">
        <v>651</v>
      </c>
      <c r="D121" s="23" t="s">
        <v>652</v>
      </c>
      <c r="E121" s="35" t="s">
        <v>2568</v>
      </c>
      <c r="G121" s="11"/>
      <c r="H121" s="11"/>
    </row>
    <row r="122" spans="1:8" ht="9" hidden="1" customHeight="1" x14ac:dyDescent="0.2">
      <c r="A122" s="15">
        <v>107</v>
      </c>
      <c r="B122" s="23" t="s">
        <v>314</v>
      </c>
      <c r="C122" s="24" t="s">
        <v>653</v>
      </c>
      <c r="D122" s="23" t="s">
        <v>654</v>
      </c>
      <c r="E122" s="35" t="s">
        <v>2571</v>
      </c>
      <c r="G122" s="11"/>
      <c r="H122" s="11"/>
    </row>
    <row r="123" spans="1:8" ht="9" hidden="1" customHeight="1" x14ac:dyDescent="0.2">
      <c r="A123" s="15">
        <v>108</v>
      </c>
      <c r="B123" s="23" t="s">
        <v>655</v>
      </c>
      <c r="C123" s="24" t="s">
        <v>656</v>
      </c>
      <c r="D123" s="23" t="s">
        <v>657</v>
      </c>
      <c r="E123" s="35" t="s">
        <v>2572</v>
      </c>
      <c r="G123" s="11"/>
      <c r="H123" s="11"/>
    </row>
    <row r="124" spans="1:8" ht="9" hidden="1" customHeight="1" x14ac:dyDescent="0.2">
      <c r="A124" s="15">
        <v>109</v>
      </c>
      <c r="B124" s="23" t="s">
        <v>9</v>
      </c>
      <c r="C124" s="24" t="s">
        <v>658</v>
      </c>
      <c r="D124" s="23" t="s">
        <v>659</v>
      </c>
      <c r="E124" s="35" t="s">
        <v>2573</v>
      </c>
      <c r="G124" s="11"/>
      <c r="H124" s="11"/>
    </row>
    <row r="125" spans="1:8" ht="9" hidden="1" customHeight="1" x14ac:dyDescent="0.2">
      <c r="A125" s="15">
        <v>110</v>
      </c>
      <c r="B125" s="23" t="s">
        <v>10</v>
      </c>
      <c r="C125" s="24" t="s">
        <v>660</v>
      </c>
      <c r="D125" s="23" t="s">
        <v>661</v>
      </c>
      <c r="E125" s="35" t="s">
        <v>2574</v>
      </c>
      <c r="G125" s="11"/>
      <c r="H125" s="11"/>
    </row>
    <row r="126" spans="1:8" ht="9" hidden="1" customHeight="1" x14ac:dyDescent="0.2">
      <c r="A126" s="15">
        <v>111</v>
      </c>
      <c r="B126" s="23" t="s">
        <v>662</v>
      </c>
      <c r="C126" s="24" t="s">
        <v>663</v>
      </c>
      <c r="D126" s="23" t="s">
        <v>664</v>
      </c>
      <c r="E126" s="35" t="s">
        <v>409</v>
      </c>
      <c r="G126" s="11"/>
      <c r="H126" s="11"/>
    </row>
    <row r="127" spans="1:8" ht="9" hidden="1" customHeight="1" x14ac:dyDescent="0.2">
      <c r="A127" s="15">
        <v>112</v>
      </c>
      <c r="B127" s="23" t="s">
        <v>665</v>
      </c>
      <c r="C127" s="24" t="s">
        <v>666</v>
      </c>
      <c r="D127" s="23" t="s">
        <v>667</v>
      </c>
      <c r="E127" s="35" t="s">
        <v>2569</v>
      </c>
      <c r="G127" s="11"/>
      <c r="H127" s="11"/>
    </row>
    <row r="128" spans="1:8" ht="9" hidden="1" customHeight="1" x14ac:dyDescent="0.2">
      <c r="A128" s="15">
        <v>113</v>
      </c>
      <c r="B128" s="23" t="s">
        <v>668</v>
      </c>
      <c r="C128" s="24" t="s">
        <v>669</v>
      </c>
      <c r="D128" s="23" t="s">
        <v>670</v>
      </c>
      <c r="E128" s="35" t="s">
        <v>2575</v>
      </c>
      <c r="G128" s="11"/>
      <c r="H128" s="11"/>
    </row>
    <row r="129" spans="1:8" ht="9" hidden="1" customHeight="1" x14ac:dyDescent="0.2">
      <c r="A129" s="15">
        <v>114</v>
      </c>
      <c r="B129" s="23" t="s">
        <v>111</v>
      </c>
      <c r="C129" s="24" t="s">
        <v>671</v>
      </c>
      <c r="D129" s="23" t="s">
        <v>672</v>
      </c>
      <c r="E129" s="35" t="s">
        <v>2570</v>
      </c>
      <c r="G129" s="11"/>
      <c r="H129" s="11"/>
    </row>
    <row r="130" spans="1:8" ht="9" hidden="1" customHeight="1" x14ac:dyDescent="0.2">
      <c r="A130" s="15">
        <v>115</v>
      </c>
      <c r="B130" s="23" t="s">
        <v>673</v>
      </c>
      <c r="C130" s="24" t="s">
        <v>674</v>
      </c>
      <c r="D130" s="23" t="s">
        <v>675</v>
      </c>
      <c r="E130" s="35" t="s">
        <v>2568</v>
      </c>
      <c r="G130" s="11"/>
      <c r="H130" s="11"/>
    </row>
    <row r="131" spans="1:8" ht="9" hidden="1" customHeight="1" x14ac:dyDescent="0.2">
      <c r="A131" s="15">
        <v>116</v>
      </c>
      <c r="B131" s="23" t="s">
        <v>676</v>
      </c>
      <c r="C131" s="24"/>
      <c r="D131" s="23" t="s">
        <v>676</v>
      </c>
      <c r="E131" s="35" t="s">
        <v>2571</v>
      </c>
      <c r="G131" s="11"/>
      <c r="H131" s="11"/>
    </row>
    <row r="132" spans="1:8" ht="9" hidden="1" customHeight="1" x14ac:dyDescent="0.2">
      <c r="A132" s="15">
        <v>117</v>
      </c>
      <c r="B132" s="23" t="s">
        <v>677</v>
      </c>
      <c r="C132" s="24" t="s">
        <v>678</v>
      </c>
      <c r="D132" s="23" t="s">
        <v>679</v>
      </c>
      <c r="E132" s="35" t="s">
        <v>2572</v>
      </c>
      <c r="G132" s="11"/>
      <c r="H132" s="11"/>
    </row>
    <row r="133" spans="1:8" ht="9" hidden="1" customHeight="1" x14ac:dyDescent="0.2">
      <c r="A133" s="15">
        <v>118</v>
      </c>
      <c r="B133" s="23" t="s">
        <v>680</v>
      </c>
      <c r="C133" s="24" t="s">
        <v>681</v>
      </c>
      <c r="D133" s="23" t="s">
        <v>682</v>
      </c>
      <c r="E133" s="35" t="s">
        <v>2573</v>
      </c>
      <c r="G133" s="11"/>
      <c r="H133" s="11"/>
    </row>
    <row r="134" spans="1:8" ht="9" hidden="1" customHeight="1" x14ac:dyDescent="0.2">
      <c r="A134" s="15">
        <v>119</v>
      </c>
      <c r="B134" s="23" t="s">
        <v>683</v>
      </c>
      <c r="C134" s="24" t="s">
        <v>684</v>
      </c>
      <c r="D134" s="23" t="s">
        <v>685</v>
      </c>
      <c r="E134" s="35" t="s">
        <v>2574</v>
      </c>
      <c r="G134" s="11"/>
      <c r="H134" s="11"/>
    </row>
    <row r="135" spans="1:8" ht="9" hidden="1" customHeight="1" x14ac:dyDescent="0.2">
      <c r="A135" s="15">
        <v>120</v>
      </c>
      <c r="B135" s="23" t="s">
        <v>686</v>
      </c>
      <c r="C135" s="24" t="s">
        <v>687</v>
      </c>
      <c r="D135" s="23" t="s">
        <v>688</v>
      </c>
      <c r="E135" s="35" t="s">
        <v>409</v>
      </c>
      <c r="G135" s="11"/>
      <c r="H135" s="11"/>
    </row>
    <row r="136" spans="1:8" ht="9" hidden="1" customHeight="1" x14ac:dyDescent="0.2">
      <c r="A136" s="15">
        <v>121</v>
      </c>
      <c r="B136" s="23" t="s">
        <v>689</v>
      </c>
      <c r="C136" s="24" t="s">
        <v>690</v>
      </c>
      <c r="D136" s="23" t="s">
        <v>691</v>
      </c>
      <c r="E136" s="35" t="s">
        <v>2569</v>
      </c>
      <c r="G136" s="11"/>
      <c r="H136" s="11"/>
    </row>
    <row r="137" spans="1:8" ht="9" hidden="1" customHeight="1" x14ac:dyDescent="0.2">
      <c r="A137" s="15">
        <v>122</v>
      </c>
      <c r="B137" s="23" t="s">
        <v>692</v>
      </c>
      <c r="C137" s="24" t="s">
        <v>693</v>
      </c>
      <c r="D137" s="23" t="s">
        <v>694</v>
      </c>
      <c r="E137" s="35" t="s">
        <v>2575</v>
      </c>
      <c r="G137" s="11"/>
      <c r="H137" s="11"/>
    </row>
    <row r="138" spans="1:8" ht="9" hidden="1" customHeight="1" x14ac:dyDescent="0.2">
      <c r="A138" s="15">
        <v>123</v>
      </c>
      <c r="B138" s="23" t="s">
        <v>188</v>
      </c>
      <c r="C138" s="24" t="s">
        <v>695</v>
      </c>
      <c r="D138" s="23" t="s">
        <v>696</v>
      </c>
      <c r="E138" s="35" t="s">
        <v>2570</v>
      </c>
      <c r="G138" s="11"/>
      <c r="H138" s="11"/>
    </row>
    <row r="139" spans="1:8" ht="9" hidden="1" customHeight="1" x14ac:dyDescent="0.2">
      <c r="A139" s="15">
        <v>124</v>
      </c>
      <c r="B139" s="23" t="s">
        <v>315</v>
      </c>
      <c r="C139" s="24" t="s">
        <v>697</v>
      </c>
      <c r="D139" s="23" t="s">
        <v>698</v>
      </c>
      <c r="E139" s="35" t="s">
        <v>2568</v>
      </c>
      <c r="G139" s="11"/>
      <c r="H139" s="11"/>
    </row>
    <row r="140" spans="1:8" ht="9" hidden="1" customHeight="1" x14ac:dyDescent="0.2">
      <c r="A140" s="15">
        <v>125</v>
      </c>
      <c r="B140" s="23" t="s">
        <v>699</v>
      </c>
      <c r="C140" s="24" t="s">
        <v>700</v>
      </c>
      <c r="D140" s="23" t="s">
        <v>701</v>
      </c>
      <c r="E140" s="35" t="s">
        <v>2571</v>
      </c>
      <c r="G140" s="11"/>
      <c r="H140" s="11"/>
    </row>
    <row r="141" spans="1:8" ht="9" hidden="1" customHeight="1" x14ac:dyDescent="0.2">
      <c r="A141" s="15">
        <v>126</v>
      </c>
      <c r="B141" s="23" t="s">
        <v>242</v>
      </c>
      <c r="C141" s="24" t="s">
        <v>702</v>
      </c>
      <c r="D141" s="23" t="s">
        <v>703</v>
      </c>
      <c r="E141" s="35" t="s">
        <v>2572</v>
      </c>
      <c r="G141" s="11"/>
      <c r="H141" s="11"/>
    </row>
    <row r="142" spans="1:8" ht="9" hidden="1" customHeight="1" x14ac:dyDescent="0.2">
      <c r="A142" s="15">
        <v>127</v>
      </c>
      <c r="B142" s="23" t="s">
        <v>189</v>
      </c>
      <c r="C142" s="24" t="s">
        <v>704</v>
      </c>
      <c r="D142" s="23" t="s">
        <v>705</v>
      </c>
      <c r="E142" s="35" t="s">
        <v>2573</v>
      </c>
      <c r="G142" s="11"/>
      <c r="H142" s="11"/>
    </row>
    <row r="143" spans="1:8" ht="9" hidden="1" customHeight="1" x14ac:dyDescent="0.2">
      <c r="A143" s="15">
        <v>128</v>
      </c>
      <c r="B143" s="23" t="s">
        <v>11</v>
      </c>
      <c r="C143" s="24" t="s">
        <v>706</v>
      </c>
      <c r="D143" s="23" t="s">
        <v>707</v>
      </c>
      <c r="E143" s="35" t="s">
        <v>2574</v>
      </c>
      <c r="G143" s="11"/>
      <c r="H143" s="11"/>
    </row>
    <row r="144" spans="1:8" ht="9" hidden="1" customHeight="1" x14ac:dyDescent="0.2">
      <c r="A144" s="15">
        <v>129</v>
      </c>
      <c r="B144" s="23" t="s">
        <v>708</v>
      </c>
      <c r="C144" s="24" t="s">
        <v>709</v>
      </c>
      <c r="D144" s="23" t="s">
        <v>710</v>
      </c>
      <c r="E144" s="35" t="s">
        <v>409</v>
      </c>
      <c r="G144" s="11"/>
      <c r="H144" s="11"/>
    </row>
    <row r="145" spans="1:8" ht="9" hidden="1" customHeight="1" x14ac:dyDescent="0.2">
      <c r="A145" s="15">
        <v>130</v>
      </c>
      <c r="B145" s="23" t="s">
        <v>316</v>
      </c>
      <c r="C145" s="24" t="s">
        <v>711</v>
      </c>
      <c r="D145" s="23" t="s">
        <v>712</v>
      </c>
      <c r="E145" s="35" t="s">
        <v>2569</v>
      </c>
      <c r="G145" s="11"/>
      <c r="H145" s="11"/>
    </row>
    <row r="146" spans="1:8" ht="9" hidden="1" customHeight="1" x14ac:dyDescent="0.2">
      <c r="A146" s="15">
        <v>131</v>
      </c>
      <c r="B146" s="23" t="s">
        <v>713</v>
      </c>
      <c r="C146" s="24" t="s">
        <v>714</v>
      </c>
      <c r="D146" s="23" t="s">
        <v>715</v>
      </c>
      <c r="E146" s="35" t="s">
        <v>2575</v>
      </c>
      <c r="G146" s="11"/>
      <c r="H146" s="11"/>
    </row>
    <row r="147" spans="1:8" ht="9" hidden="1" customHeight="1" x14ac:dyDescent="0.2">
      <c r="A147" s="15">
        <v>132</v>
      </c>
      <c r="B147" s="23" t="s">
        <v>317</v>
      </c>
      <c r="C147" s="24" t="s">
        <v>716</v>
      </c>
      <c r="D147" s="23" t="s">
        <v>717</v>
      </c>
      <c r="E147" s="35" t="s">
        <v>2570</v>
      </c>
      <c r="G147" s="11"/>
      <c r="H147" s="11"/>
    </row>
    <row r="148" spans="1:8" ht="9" hidden="1" customHeight="1" x14ac:dyDescent="0.2">
      <c r="A148" s="15">
        <v>133</v>
      </c>
      <c r="B148" s="23" t="s">
        <v>718</v>
      </c>
      <c r="C148" s="24" t="s">
        <v>719</v>
      </c>
      <c r="D148" s="23" t="s">
        <v>720</v>
      </c>
      <c r="E148" s="35" t="s">
        <v>2568</v>
      </c>
      <c r="G148" s="11"/>
      <c r="H148" s="11"/>
    </row>
    <row r="149" spans="1:8" ht="9" hidden="1" customHeight="1" x14ac:dyDescent="0.2">
      <c r="A149" s="15">
        <v>134</v>
      </c>
      <c r="B149" s="23" t="s">
        <v>125</v>
      </c>
      <c r="C149" s="24" t="s">
        <v>721</v>
      </c>
      <c r="D149" s="23" t="s">
        <v>722</v>
      </c>
      <c r="E149" s="35" t="s">
        <v>2571</v>
      </c>
      <c r="G149" s="11"/>
      <c r="H149" s="11"/>
    </row>
    <row r="150" spans="1:8" ht="9" hidden="1" customHeight="1" x14ac:dyDescent="0.2">
      <c r="A150" s="15">
        <v>135</v>
      </c>
      <c r="B150" s="23" t="s">
        <v>723</v>
      </c>
      <c r="C150" s="24" t="s">
        <v>724</v>
      </c>
      <c r="D150" s="23" t="s">
        <v>725</v>
      </c>
      <c r="E150" s="35" t="s">
        <v>2572</v>
      </c>
      <c r="G150" s="11"/>
      <c r="H150" s="11"/>
    </row>
    <row r="151" spans="1:8" ht="9" hidden="1" customHeight="1" x14ac:dyDescent="0.2">
      <c r="A151" s="15">
        <v>136</v>
      </c>
      <c r="B151" s="23" t="s">
        <v>726</v>
      </c>
      <c r="C151" s="24" t="s">
        <v>727</v>
      </c>
      <c r="D151" s="23" t="s">
        <v>728</v>
      </c>
      <c r="E151" s="35" t="s">
        <v>2573</v>
      </c>
      <c r="G151" s="11"/>
      <c r="H151" s="11"/>
    </row>
    <row r="152" spans="1:8" ht="9" hidden="1" customHeight="1" x14ac:dyDescent="0.2">
      <c r="A152" s="15">
        <v>137</v>
      </c>
      <c r="B152" s="23" t="s">
        <v>126</v>
      </c>
      <c r="C152" s="24" t="s">
        <v>729</v>
      </c>
      <c r="D152" s="23" t="s">
        <v>730</v>
      </c>
      <c r="E152" s="35" t="s">
        <v>2574</v>
      </c>
      <c r="G152" s="11"/>
      <c r="H152" s="11"/>
    </row>
    <row r="153" spans="1:8" ht="9" hidden="1" customHeight="1" x14ac:dyDescent="0.2">
      <c r="A153" s="15">
        <v>138</v>
      </c>
      <c r="B153" s="23" t="s">
        <v>12</v>
      </c>
      <c r="C153" s="24" t="s">
        <v>731</v>
      </c>
      <c r="D153" s="23" t="s">
        <v>732</v>
      </c>
      <c r="E153" s="35" t="s">
        <v>409</v>
      </c>
      <c r="G153" s="11"/>
      <c r="H153" s="11"/>
    </row>
    <row r="154" spans="1:8" ht="9" hidden="1" customHeight="1" x14ac:dyDescent="0.2">
      <c r="A154" s="15">
        <v>139</v>
      </c>
      <c r="B154" s="23" t="s">
        <v>733</v>
      </c>
      <c r="C154" s="24" t="s">
        <v>734</v>
      </c>
      <c r="D154" s="23" t="s">
        <v>735</v>
      </c>
      <c r="E154" s="35" t="s">
        <v>2569</v>
      </c>
      <c r="G154" s="11"/>
      <c r="H154" s="11"/>
    </row>
    <row r="155" spans="1:8" ht="9" hidden="1" customHeight="1" x14ac:dyDescent="0.2">
      <c r="A155" s="15">
        <v>140</v>
      </c>
      <c r="B155" s="23" t="s">
        <v>736</v>
      </c>
      <c r="C155" s="24" t="s">
        <v>737</v>
      </c>
      <c r="D155" s="23" t="s">
        <v>738</v>
      </c>
      <c r="E155" s="35" t="s">
        <v>2575</v>
      </c>
      <c r="G155" s="11"/>
      <c r="H155" s="11"/>
    </row>
    <row r="156" spans="1:8" ht="9" hidden="1" customHeight="1" x14ac:dyDescent="0.2">
      <c r="A156" s="15">
        <v>141</v>
      </c>
      <c r="B156" s="23" t="s">
        <v>190</v>
      </c>
      <c r="C156" s="24" t="s">
        <v>739</v>
      </c>
      <c r="D156" s="23" t="s">
        <v>740</v>
      </c>
      <c r="E156" s="35" t="s">
        <v>2570</v>
      </c>
      <c r="G156" s="11"/>
      <c r="H156" s="11"/>
    </row>
    <row r="157" spans="1:8" ht="9" hidden="1" customHeight="1" x14ac:dyDescent="0.2">
      <c r="A157" s="15">
        <v>142</v>
      </c>
      <c r="B157" s="23" t="s">
        <v>93</v>
      </c>
      <c r="C157" s="24" t="s">
        <v>741</v>
      </c>
      <c r="D157" s="23" t="s">
        <v>742</v>
      </c>
      <c r="E157" s="35" t="s">
        <v>2568</v>
      </c>
      <c r="G157" s="11"/>
      <c r="H157" s="11"/>
    </row>
    <row r="158" spans="1:8" ht="9" hidden="1" customHeight="1" x14ac:dyDescent="0.2">
      <c r="A158" s="15">
        <v>143</v>
      </c>
      <c r="B158" s="23" t="s">
        <v>743</v>
      </c>
      <c r="C158" s="24" t="s">
        <v>744</v>
      </c>
      <c r="D158" s="23" t="s">
        <v>745</v>
      </c>
      <c r="E158" s="35" t="s">
        <v>2571</v>
      </c>
      <c r="G158" s="11"/>
      <c r="H158" s="11"/>
    </row>
    <row r="159" spans="1:8" ht="9" hidden="1" customHeight="1" x14ac:dyDescent="0.2">
      <c r="A159" s="15">
        <v>144</v>
      </c>
      <c r="B159" s="23" t="s">
        <v>746</v>
      </c>
      <c r="C159" s="24" t="s">
        <v>747</v>
      </c>
      <c r="D159" s="23" t="s">
        <v>748</v>
      </c>
      <c r="E159" s="35" t="s">
        <v>2572</v>
      </c>
      <c r="G159" s="11"/>
      <c r="H159" s="11"/>
    </row>
    <row r="160" spans="1:8" ht="9" hidden="1" customHeight="1" x14ac:dyDescent="0.2">
      <c r="A160" s="15">
        <v>145</v>
      </c>
      <c r="B160" s="23" t="s">
        <v>749</v>
      </c>
      <c r="C160" s="24" t="s">
        <v>750</v>
      </c>
      <c r="D160" s="23" t="s">
        <v>751</v>
      </c>
      <c r="E160" s="35" t="s">
        <v>2573</v>
      </c>
      <c r="G160" s="11"/>
      <c r="H160" s="11"/>
    </row>
    <row r="161" spans="1:8" ht="9" hidden="1" customHeight="1" x14ac:dyDescent="0.2">
      <c r="A161" s="15">
        <v>146</v>
      </c>
      <c r="B161" s="23" t="s">
        <v>318</v>
      </c>
      <c r="C161" s="24" t="s">
        <v>752</v>
      </c>
      <c r="D161" s="23" t="s">
        <v>753</v>
      </c>
      <c r="E161" s="35" t="s">
        <v>2574</v>
      </c>
      <c r="G161" s="11"/>
      <c r="H161" s="11"/>
    </row>
    <row r="162" spans="1:8" ht="9" hidden="1" customHeight="1" x14ac:dyDescent="0.2">
      <c r="A162" s="15">
        <v>147</v>
      </c>
      <c r="B162" s="23" t="s">
        <v>754</v>
      </c>
      <c r="C162" s="24" t="s">
        <v>755</v>
      </c>
      <c r="D162" s="23" t="s">
        <v>756</v>
      </c>
      <c r="E162" s="35" t="s">
        <v>409</v>
      </c>
      <c r="G162" s="11"/>
      <c r="H162" s="11"/>
    </row>
    <row r="163" spans="1:8" ht="9" hidden="1" customHeight="1" x14ac:dyDescent="0.2">
      <c r="A163" s="15">
        <v>148</v>
      </c>
      <c r="B163" s="23" t="s">
        <v>757</v>
      </c>
      <c r="C163" s="24" t="s">
        <v>758</v>
      </c>
      <c r="D163" s="23" t="s">
        <v>759</v>
      </c>
      <c r="E163" s="35" t="s">
        <v>2569</v>
      </c>
      <c r="G163" s="11"/>
      <c r="H163" s="11"/>
    </row>
    <row r="164" spans="1:8" ht="9" hidden="1" customHeight="1" x14ac:dyDescent="0.2">
      <c r="A164" s="15">
        <v>149</v>
      </c>
      <c r="B164" s="23" t="s">
        <v>13</v>
      </c>
      <c r="C164" s="24" t="s">
        <v>760</v>
      </c>
      <c r="D164" s="23" t="s">
        <v>761</v>
      </c>
      <c r="E164" s="35" t="s">
        <v>2575</v>
      </c>
      <c r="G164" s="11"/>
      <c r="H164" s="11"/>
    </row>
    <row r="165" spans="1:8" ht="9" hidden="1" customHeight="1" x14ac:dyDescent="0.2">
      <c r="A165" s="15">
        <v>150</v>
      </c>
      <c r="B165" s="23" t="s">
        <v>762</v>
      </c>
      <c r="C165" s="24" t="s">
        <v>763</v>
      </c>
      <c r="D165" s="23" t="s">
        <v>764</v>
      </c>
      <c r="E165" s="35" t="s">
        <v>2570</v>
      </c>
      <c r="G165" s="11"/>
      <c r="H165" s="11"/>
    </row>
    <row r="166" spans="1:8" ht="9" hidden="1" customHeight="1" x14ac:dyDescent="0.2">
      <c r="A166" s="15">
        <v>151</v>
      </c>
      <c r="B166" s="23" t="s">
        <v>127</v>
      </c>
      <c r="C166" s="24" t="s">
        <v>765</v>
      </c>
      <c r="D166" s="23" t="s">
        <v>766</v>
      </c>
      <c r="E166" s="35" t="s">
        <v>2568</v>
      </c>
      <c r="G166" s="11"/>
      <c r="H166" s="11"/>
    </row>
    <row r="167" spans="1:8" ht="9" hidden="1" customHeight="1" x14ac:dyDescent="0.2">
      <c r="A167" s="15">
        <v>152</v>
      </c>
      <c r="B167" s="23" t="s">
        <v>14</v>
      </c>
      <c r="C167" s="24" t="s">
        <v>767</v>
      </c>
      <c r="D167" s="23" t="s">
        <v>768</v>
      </c>
      <c r="E167" s="35" t="s">
        <v>2571</v>
      </c>
      <c r="G167" s="11"/>
      <c r="H167" s="11"/>
    </row>
    <row r="168" spans="1:8" ht="9" hidden="1" customHeight="1" x14ac:dyDescent="0.2">
      <c r="A168" s="15">
        <v>153</v>
      </c>
      <c r="B168" s="23" t="s">
        <v>769</v>
      </c>
      <c r="C168" s="24" t="s">
        <v>770</v>
      </c>
      <c r="D168" s="23" t="s">
        <v>771</v>
      </c>
      <c r="E168" s="35" t="s">
        <v>2572</v>
      </c>
      <c r="G168" s="11"/>
      <c r="H168" s="11"/>
    </row>
    <row r="169" spans="1:8" ht="9" hidden="1" customHeight="1" x14ac:dyDescent="0.2">
      <c r="A169" s="15">
        <v>154</v>
      </c>
      <c r="B169" s="23" t="s">
        <v>128</v>
      </c>
      <c r="C169" s="24" t="s">
        <v>772</v>
      </c>
      <c r="D169" s="23" t="s">
        <v>773</v>
      </c>
      <c r="E169" s="35" t="s">
        <v>2573</v>
      </c>
      <c r="G169" s="11"/>
      <c r="H169" s="11"/>
    </row>
    <row r="170" spans="1:8" ht="9" hidden="1" customHeight="1" x14ac:dyDescent="0.2">
      <c r="A170" s="15">
        <v>155</v>
      </c>
      <c r="B170" s="23" t="s">
        <v>774</v>
      </c>
      <c r="C170" s="24" t="s">
        <v>775</v>
      </c>
      <c r="D170" s="23" t="s">
        <v>776</v>
      </c>
      <c r="E170" s="35" t="s">
        <v>2574</v>
      </c>
      <c r="G170" s="11"/>
      <c r="H170" s="11"/>
    </row>
    <row r="171" spans="1:8" ht="9" hidden="1" customHeight="1" x14ac:dyDescent="0.2">
      <c r="A171" s="15">
        <v>156</v>
      </c>
      <c r="B171" s="23" t="s">
        <v>774</v>
      </c>
      <c r="C171" s="24" t="s">
        <v>777</v>
      </c>
      <c r="D171" s="23" t="s">
        <v>776</v>
      </c>
      <c r="E171" s="35" t="s">
        <v>409</v>
      </c>
      <c r="G171" s="11"/>
      <c r="H171" s="11"/>
    </row>
    <row r="172" spans="1:8" ht="9" customHeight="1" x14ac:dyDescent="0.2">
      <c r="A172" s="15">
        <v>157</v>
      </c>
      <c r="B172" s="23" t="s">
        <v>15</v>
      </c>
      <c r="C172" s="24" t="s">
        <v>778</v>
      </c>
      <c r="D172" s="23" t="s">
        <v>779</v>
      </c>
      <c r="E172" s="37"/>
      <c r="G172" s="11"/>
      <c r="H172" s="11"/>
    </row>
    <row r="173" spans="1:8" ht="9" hidden="1" customHeight="1" x14ac:dyDescent="0.2">
      <c r="A173" s="15">
        <v>158</v>
      </c>
      <c r="B173" s="23" t="s">
        <v>129</v>
      </c>
      <c r="C173" s="24" t="s">
        <v>780</v>
      </c>
      <c r="D173" s="23" t="s">
        <v>781</v>
      </c>
      <c r="E173" s="35" t="s">
        <v>2575</v>
      </c>
      <c r="G173" s="11"/>
      <c r="H173" s="11"/>
    </row>
    <row r="174" spans="1:8" ht="9" hidden="1" customHeight="1" x14ac:dyDescent="0.2">
      <c r="A174" s="15">
        <v>159</v>
      </c>
      <c r="B174" s="23" t="s">
        <v>782</v>
      </c>
      <c r="C174" s="24" t="s">
        <v>783</v>
      </c>
      <c r="D174" s="23" t="s">
        <v>784</v>
      </c>
      <c r="E174" s="35" t="s">
        <v>2570</v>
      </c>
      <c r="G174" s="11"/>
      <c r="H174" s="11"/>
    </row>
    <row r="175" spans="1:8" ht="9" hidden="1" customHeight="1" x14ac:dyDescent="0.2">
      <c r="A175" s="15">
        <v>160</v>
      </c>
      <c r="B175" s="23" t="s">
        <v>130</v>
      </c>
      <c r="C175" s="24" t="s">
        <v>785</v>
      </c>
      <c r="D175" s="23" t="s">
        <v>786</v>
      </c>
      <c r="E175" s="35" t="s">
        <v>2568</v>
      </c>
      <c r="G175" s="11"/>
      <c r="H175" s="11"/>
    </row>
    <row r="176" spans="1:8" ht="9" hidden="1" customHeight="1" x14ac:dyDescent="0.2">
      <c r="A176" s="15">
        <v>161</v>
      </c>
      <c r="B176" s="23" t="s">
        <v>787</v>
      </c>
      <c r="C176" s="24" t="s">
        <v>788</v>
      </c>
      <c r="D176" s="23" t="s">
        <v>789</v>
      </c>
      <c r="E176" s="35" t="s">
        <v>2571</v>
      </c>
      <c r="G176" s="11"/>
      <c r="H176" s="11"/>
    </row>
    <row r="177" spans="1:8" ht="9" hidden="1" customHeight="1" x14ac:dyDescent="0.2">
      <c r="A177" s="15">
        <v>162</v>
      </c>
      <c r="B177" s="23" t="s">
        <v>243</v>
      </c>
      <c r="C177" s="24" t="s">
        <v>790</v>
      </c>
      <c r="D177" s="23" t="s">
        <v>791</v>
      </c>
      <c r="E177" s="35" t="s">
        <v>2572</v>
      </c>
      <c r="G177" s="11"/>
      <c r="H177" s="11"/>
    </row>
    <row r="178" spans="1:8" ht="9" hidden="1" customHeight="1" x14ac:dyDescent="0.2">
      <c r="A178" s="15">
        <v>163</v>
      </c>
      <c r="B178" s="23" t="s">
        <v>191</v>
      </c>
      <c r="C178" s="24" t="s">
        <v>792</v>
      </c>
      <c r="D178" s="23" t="s">
        <v>793</v>
      </c>
      <c r="E178" s="35" t="s">
        <v>2573</v>
      </c>
      <c r="G178" s="11"/>
      <c r="H178" s="11"/>
    </row>
    <row r="179" spans="1:8" ht="9" hidden="1" customHeight="1" x14ac:dyDescent="0.2">
      <c r="A179" s="15">
        <v>164</v>
      </c>
      <c r="B179" s="23" t="s">
        <v>794</v>
      </c>
      <c r="C179" s="24" t="s">
        <v>795</v>
      </c>
      <c r="D179" s="23" t="s">
        <v>796</v>
      </c>
      <c r="E179" s="35" t="s">
        <v>2574</v>
      </c>
      <c r="G179" s="11"/>
      <c r="H179" s="11"/>
    </row>
    <row r="180" spans="1:8" ht="9" hidden="1" customHeight="1" x14ac:dyDescent="0.2">
      <c r="A180" s="15">
        <v>165</v>
      </c>
      <c r="B180" s="23" t="s">
        <v>797</v>
      </c>
      <c r="C180" s="24" t="s">
        <v>798</v>
      </c>
      <c r="D180" s="23" t="s">
        <v>799</v>
      </c>
      <c r="E180" s="35" t="s">
        <v>409</v>
      </c>
      <c r="G180" s="11"/>
      <c r="H180" s="11"/>
    </row>
    <row r="181" spans="1:8" ht="9" hidden="1" customHeight="1" x14ac:dyDescent="0.2">
      <c r="A181" s="15">
        <v>166</v>
      </c>
      <c r="B181" s="23" t="s">
        <v>800</v>
      </c>
      <c r="C181" s="24" t="s">
        <v>801</v>
      </c>
      <c r="D181" s="23" t="s">
        <v>802</v>
      </c>
      <c r="E181" s="35" t="s">
        <v>2569</v>
      </c>
      <c r="G181" s="11"/>
      <c r="H181" s="11"/>
    </row>
    <row r="182" spans="1:8" ht="9" hidden="1" customHeight="1" x14ac:dyDescent="0.2">
      <c r="A182" s="15">
        <v>167</v>
      </c>
      <c r="B182" s="23" t="s">
        <v>803</v>
      </c>
      <c r="C182" s="24" t="s">
        <v>804</v>
      </c>
      <c r="D182" s="23" t="s">
        <v>805</v>
      </c>
      <c r="E182" s="35" t="s">
        <v>2575</v>
      </c>
      <c r="G182" s="11"/>
      <c r="H182" s="11"/>
    </row>
    <row r="183" spans="1:8" ht="9" hidden="1" customHeight="1" x14ac:dyDescent="0.2">
      <c r="A183" s="15">
        <v>168</v>
      </c>
      <c r="B183" s="23" t="s">
        <v>806</v>
      </c>
      <c r="C183" s="24" t="s">
        <v>807</v>
      </c>
      <c r="D183" s="23" t="s">
        <v>808</v>
      </c>
      <c r="E183" s="35" t="s">
        <v>2570</v>
      </c>
      <c r="G183" s="11"/>
      <c r="H183" s="11"/>
    </row>
    <row r="184" spans="1:8" ht="9" hidden="1" customHeight="1" x14ac:dyDescent="0.2">
      <c r="A184" s="15">
        <v>169</v>
      </c>
      <c r="B184" s="23" t="s">
        <v>131</v>
      </c>
      <c r="C184" s="24"/>
      <c r="D184" s="23" t="s">
        <v>131</v>
      </c>
      <c r="E184" s="35" t="s">
        <v>2568</v>
      </c>
      <c r="G184" s="11"/>
      <c r="H184" s="11"/>
    </row>
    <row r="185" spans="1:8" ht="9" hidden="1" customHeight="1" x14ac:dyDescent="0.2">
      <c r="A185" s="15">
        <v>170</v>
      </c>
      <c r="B185" s="23" t="s">
        <v>809</v>
      </c>
      <c r="C185" s="24" t="s">
        <v>810</v>
      </c>
      <c r="D185" s="23" t="s">
        <v>811</v>
      </c>
      <c r="E185" s="35" t="s">
        <v>2571</v>
      </c>
      <c r="G185" s="11"/>
      <c r="H185" s="11"/>
    </row>
    <row r="186" spans="1:8" ht="9" hidden="1" customHeight="1" x14ac:dyDescent="0.2">
      <c r="A186" s="15">
        <v>171</v>
      </c>
      <c r="B186" s="23" t="s">
        <v>192</v>
      </c>
      <c r="C186" s="24" t="s">
        <v>812</v>
      </c>
      <c r="D186" s="23" t="s">
        <v>813</v>
      </c>
      <c r="E186" s="35" t="s">
        <v>2572</v>
      </c>
      <c r="G186" s="11"/>
      <c r="H186" s="11"/>
    </row>
    <row r="187" spans="1:8" ht="9" hidden="1" customHeight="1" x14ac:dyDescent="0.2">
      <c r="A187" s="15">
        <v>172</v>
      </c>
      <c r="B187" s="23" t="s">
        <v>319</v>
      </c>
      <c r="C187" s="24" t="s">
        <v>814</v>
      </c>
      <c r="D187" s="23" t="s">
        <v>815</v>
      </c>
      <c r="E187" s="35" t="s">
        <v>2573</v>
      </c>
      <c r="G187" s="11"/>
      <c r="H187" s="11"/>
    </row>
    <row r="188" spans="1:8" ht="9" hidden="1" customHeight="1" x14ac:dyDescent="0.2">
      <c r="A188" s="15">
        <v>173</v>
      </c>
      <c r="B188" s="23" t="s">
        <v>816</v>
      </c>
      <c r="C188" s="24" t="s">
        <v>817</v>
      </c>
      <c r="D188" s="23" t="s">
        <v>818</v>
      </c>
      <c r="E188" s="35" t="s">
        <v>2574</v>
      </c>
      <c r="G188" s="11"/>
      <c r="H188" s="11"/>
    </row>
    <row r="189" spans="1:8" ht="9" hidden="1" customHeight="1" x14ac:dyDescent="0.2">
      <c r="A189" s="15">
        <v>174</v>
      </c>
      <c r="B189" s="23" t="s">
        <v>819</v>
      </c>
      <c r="C189" s="24" t="s">
        <v>820</v>
      </c>
      <c r="D189" s="23" t="s">
        <v>821</v>
      </c>
      <c r="E189" s="35" t="s">
        <v>409</v>
      </c>
      <c r="G189" s="11"/>
      <c r="H189" s="11"/>
    </row>
    <row r="190" spans="1:8" ht="9" hidden="1" customHeight="1" x14ac:dyDescent="0.2">
      <c r="A190" s="15">
        <v>175</v>
      </c>
      <c r="B190" s="23" t="s">
        <v>822</v>
      </c>
      <c r="C190" s="24" t="s">
        <v>823</v>
      </c>
      <c r="D190" s="23" t="s">
        <v>824</v>
      </c>
      <c r="E190" s="35" t="s">
        <v>2569</v>
      </c>
      <c r="G190" s="11"/>
      <c r="H190" s="11"/>
    </row>
    <row r="191" spans="1:8" ht="9" hidden="1" customHeight="1" x14ac:dyDescent="0.2">
      <c r="A191" s="15">
        <v>176</v>
      </c>
      <c r="B191" s="23" t="s">
        <v>16</v>
      </c>
      <c r="C191" s="24" t="s">
        <v>825</v>
      </c>
      <c r="D191" s="23" t="s">
        <v>826</v>
      </c>
      <c r="E191" s="35" t="s">
        <v>2575</v>
      </c>
      <c r="G191" s="11"/>
      <c r="H191" s="11"/>
    </row>
    <row r="192" spans="1:8" ht="9" hidden="1" customHeight="1" x14ac:dyDescent="0.2">
      <c r="A192" s="15">
        <v>177</v>
      </c>
      <c r="B192" s="23" t="s">
        <v>827</v>
      </c>
      <c r="C192" s="24" t="s">
        <v>828</v>
      </c>
      <c r="D192" s="23" t="s">
        <v>829</v>
      </c>
      <c r="E192" s="35" t="s">
        <v>2570</v>
      </c>
      <c r="G192" s="11"/>
      <c r="H192" s="11"/>
    </row>
    <row r="193" spans="1:8" ht="9" hidden="1" customHeight="1" x14ac:dyDescent="0.2">
      <c r="A193" s="15">
        <v>178</v>
      </c>
      <c r="B193" s="23" t="s">
        <v>17</v>
      </c>
      <c r="C193" s="24" t="s">
        <v>830</v>
      </c>
      <c r="D193" s="23" t="s">
        <v>831</v>
      </c>
      <c r="E193" s="35" t="s">
        <v>2568</v>
      </c>
      <c r="G193" s="11"/>
      <c r="H193" s="11"/>
    </row>
    <row r="194" spans="1:8" ht="9" hidden="1" customHeight="1" x14ac:dyDescent="0.2">
      <c r="A194" s="15">
        <v>179</v>
      </c>
      <c r="B194" s="23" t="s">
        <v>832</v>
      </c>
      <c r="C194" s="24" t="s">
        <v>833</v>
      </c>
      <c r="D194" s="23" t="s">
        <v>834</v>
      </c>
      <c r="E194" s="35" t="s">
        <v>2571</v>
      </c>
      <c r="G194" s="11"/>
      <c r="H194" s="11"/>
    </row>
    <row r="195" spans="1:8" ht="9" hidden="1" customHeight="1" x14ac:dyDescent="0.2">
      <c r="A195" s="15">
        <v>180</v>
      </c>
      <c r="B195" s="23" t="s">
        <v>835</v>
      </c>
      <c r="C195" s="24" t="s">
        <v>836</v>
      </c>
      <c r="D195" s="23" t="s">
        <v>835</v>
      </c>
      <c r="E195" s="35" t="s">
        <v>2572</v>
      </c>
      <c r="G195" s="11"/>
      <c r="H195" s="11"/>
    </row>
    <row r="196" spans="1:8" ht="9" hidden="1" customHeight="1" x14ac:dyDescent="0.2">
      <c r="A196" s="15">
        <v>181</v>
      </c>
      <c r="B196" s="23" t="s">
        <v>837</v>
      </c>
      <c r="C196" s="24" t="s">
        <v>838</v>
      </c>
      <c r="D196" s="23" t="s">
        <v>839</v>
      </c>
      <c r="E196" s="35" t="s">
        <v>2573</v>
      </c>
      <c r="G196" s="11"/>
      <c r="H196" s="11"/>
    </row>
    <row r="197" spans="1:8" ht="9" hidden="1" customHeight="1" x14ac:dyDescent="0.2">
      <c r="A197" s="15">
        <v>182</v>
      </c>
      <c r="B197" s="23" t="s">
        <v>840</v>
      </c>
      <c r="C197" s="24" t="s">
        <v>841</v>
      </c>
      <c r="D197" s="23" t="s">
        <v>842</v>
      </c>
      <c r="E197" s="35" t="s">
        <v>2574</v>
      </c>
      <c r="G197" s="11"/>
      <c r="H197" s="11"/>
    </row>
    <row r="198" spans="1:8" ht="9" hidden="1" customHeight="1" x14ac:dyDescent="0.2">
      <c r="A198" s="15">
        <v>183</v>
      </c>
      <c r="B198" s="23" t="s">
        <v>244</v>
      </c>
      <c r="C198" s="24" t="s">
        <v>843</v>
      </c>
      <c r="D198" s="23" t="s">
        <v>844</v>
      </c>
      <c r="E198" s="35" t="s">
        <v>409</v>
      </c>
      <c r="G198" s="11"/>
      <c r="H198" s="11"/>
    </row>
    <row r="199" spans="1:8" ht="9" hidden="1" customHeight="1" x14ac:dyDescent="0.2">
      <c r="A199" s="15">
        <v>184</v>
      </c>
      <c r="B199" s="23" t="s">
        <v>845</v>
      </c>
      <c r="C199" s="24" t="s">
        <v>846</v>
      </c>
      <c r="D199" s="23" t="s">
        <v>847</v>
      </c>
      <c r="E199" s="35" t="s">
        <v>2569</v>
      </c>
      <c r="G199" s="11"/>
      <c r="H199" s="11"/>
    </row>
    <row r="200" spans="1:8" ht="9" hidden="1" customHeight="1" x14ac:dyDescent="0.2">
      <c r="A200" s="15">
        <v>185</v>
      </c>
      <c r="B200" s="23" t="s">
        <v>848</v>
      </c>
      <c r="C200" s="24" t="s">
        <v>849</v>
      </c>
      <c r="D200" s="23" t="s">
        <v>850</v>
      </c>
      <c r="E200" s="35" t="s">
        <v>2575</v>
      </c>
      <c r="G200" s="11"/>
      <c r="H200" s="11"/>
    </row>
    <row r="201" spans="1:8" ht="9" hidden="1" customHeight="1" x14ac:dyDescent="0.2">
      <c r="A201" s="15">
        <v>186</v>
      </c>
      <c r="B201" s="23" t="s">
        <v>320</v>
      </c>
      <c r="C201" s="24" t="s">
        <v>851</v>
      </c>
      <c r="D201" s="23" t="s">
        <v>852</v>
      </c>
      <c r="E201" s="35" t="s">
        <v>2570</v>
      </c>
      <c r="G201" s="11"/>
      <c r="H201" s="11"/>
    </row>
    <row r="202" spans="1:8" ht="9" hidden="1" customHeight="1" x14ac:dyDescent="0.2">
      <c r="A202" s="15">
        <v>187</v>
      </c>
      <c r="B202" s="23" t="s">
        <v>245</v>
      </c>
      <c r="C202" s="24" t="s">
        <v>853</v>
      </c>
      <c r="D202" s="23" t="s">
        <v>854</v>
      </c>
      <c r="E202" s="35" t="s">
        <v>2568</v>
      </c>
      <c r="G202" s="11"/>
      <c r="H202" s="11"/>
    </row>
    <row r="203" spans="1:8" ht="9" hidden="1" customHeight="1" x14ac:dyDescent="0.2">
      <c r="A203" s="15">
        <v>188</v>
      </c>
      <c r="B203" s="23" t="s">
        <v>18</v>
      </c>
      <c r="C203" s="24" t="s">
        <v>855</v>
      </c>
      <c r="D203" s="23" t="s">
        <v>856</v>
      </c>
      <c r="E203" s="35" t="s">
        <v>2571</v>
      </c>
      <c r="G203" s="11"/>
      <c r="H203" s="11"/>
    </row>
    <row r="204" spans="1:8" ht="9" hidden="1" customHeight="1" x14ac:dyDescent="0.2">
      <c r="A204" s="15">
        <v>189</v>
      </c>
      <c r="B204" s="23" t="s">
        <v>857</v>
      </c>
      <c r="C204" s="24" t="s">
        <v>858</v>
      </c>
      <c r="D204" s="23" t="s">
        <v>859</v>
      </c>
      <c r="E204" s="35" t="s">
        <v>2572</v>
      </c>
      <c r="G204" s="11"/>
      <c r="H204" s="11"/>
    </row>
    <row r="205" spans="1:8" ht="9" hidden="1" customHeight="1" x14ac:dyDescent="0.2">
      <c r="A205" s="15">
        <v>190</v>
      </c>
      <c r="B205" s="23" t="s">
        <v>132</v>
      </c>
      <c r="C205" s="24" t="s">
        <v>860</v>
      </c>
      <c r="D205" s="23" t="s">
        <v>861</v>
      </c>
      <c r="E205" s="35" t="s">
        <v>2573</v>
      </c>
      <c r="G205" s="11"/>
      <c r="H205" s="11"/>
    </row>
    <row r="206" spans="1:8" ht="9" hidden="1" customHeight="1" x14ac:dyDescent="0.2">
      <c r="A206" s="15">
        <v>191</v>
      </c>
      <c r="B206" s="23" t="s">
        <v>862</v>
      </c>
      <c r="C206" s="24" t="s">
        <v>863</v>
      </c>
      <c r="D206" s="23" t="s">
        <v>864</v>
      </c>
      <c r="E206" s="35" t="s">
        <v>2574</v>
      </c>
      <c r="G206" s="11"/>
      <c r="H206" s="11"/>
    </row>
    <row r="207" spans="1:8" ht="9" hidden="1" customHeight="1" x14ac:dyDescent="0.2">
      <c r="A207" s="15">
        <v>192</v>
      </c>
      <c r="B207" s="23" t="s">
        <v>865</v>
      </c>
      <c r="C207" s="24" t="s">
        <v>866</v>
      </c>
      <c r="D207" s="23" t="s">
        <v>867</v>
      </c>
      <c r="E207" s="35" t="s">
        <v>409</v>
      </c>
      <c r="G207" s="11"/>
      <c r="H207" s="11"/>
    </row>
    <row r="208" spans="1:8" ht="9" hidden="1" customHeight="1" x14ac:dyDescent="0.2">
      <c r="A208" s="15">
        <v>193</v>
      </c>
      <c r="B208" s="23" t="s">
        <v>868</v>
      </c>
      <c r="C208" s="24" t="s">
        <v>869</v>
      </c>
      <c r="D208" s="23" t="s">
        <v>870</v>
      </c>
      <c r="E208" s="35" t="s">
        <v>2569</v>
      </c>
      <c r="G208" s="11"/>
      <c r="H208" s="11"/>
    </row>
    <row r="209" spans="1:8" ht="9" hidden="1" customHeight="1" x14ac:dyDescent="0.2">
      <c r="A209" s="15">
        <v>194</v>
      </c>
      <c r="B209" s="23" t="s">
        <v>871</v>
      </c>
      <c r="C209" s="24" t="s">
        <v>872</v>
      </c>
      <c r="D209" s="23" t="s">
        <v>873</v>
      </c>
      <c r="E209" s="35" t="s">
        <v>2575</v>
      </c>
      <c r="G209" s="11"/>
      <c r="H209" s="11"/>
    </row>
    <row r="210" spans="1:8" ht="9" hidden="1" customHeight="1" x14ac:dyDescent="0.2">
      <c r="A210" s="15">
        <v>195</v>
      </c>
      <c r="B210" s="23" t="s">
        <v>874</v>
      </c>
      <c r="C210" s="24" t="s">
        <v>875</v>
      </c>
      <c r="D210" s="23" t="s">
        <v>876</v>
      </c>
      <c r="E210" s="35" t="s">
        <v>2570</v>
      </c>
      <c r="G210" s="11"/>
      <c r="H210" s="11"/>
    </row>
    <row r="211" spans="1:8" ht="9" hidden="1" customHeight="1" x14ac:dyDescent="0.2">
      <c r="A211" s="15">
        <v>196</v>
      </c>
      <c r="B211" s="23" t="s">
        <v>877</v>
      </c>
      <c r="C211" s="24" t="s">
        <v>878</v>
      </c>
      <c r="D211" s="23" t="s">
        <v>879</v>
      </c>
      <c r="E211" s="35" t="s">
        <v>2568</v>
      </c>
      <c r="G211" s="11"/>
      <c r="H211" s="11"/>
    </row>
    <row r="212" spans="1:8" ht="9" hidden="1" customHeight="1" x14ac:dyDescent="0.2">
      <c r="A212" s="15">
        <v>197</v>
      </c>
      <c r="B212" s="23" t="s">
        <v>880</v>
      </c>
      <c r="C212" s="24" t="s">
        <v>881</v>
      </c>
      <c r="D212" s="23" t="s">
        <v>882</v>
      </c>
      <c r="E212" s="35" t="s">
        <v>2571</v>
      </c>
      <c r="G212" s="11"/>
      <c r="H212" s="11"/>
    </row>
    <row r="213" spans="1:8" ht="9" hidden="1" customHeight="1" x14ac:dyDescent="0.2">
      <c r="A213" s="15">
        <v>198</v>
      </c>
      <c r="B213" s="23" t="s">
        <v>883</v>
      </c>
      <c r="C213" s="24" t="s">
        <v>884</v>
      </c>
      <c r="D213" s="23" t="s">
        <v>885</v>
      </c>
      <c r="E213" s="35" t="s">
        <v>2572</v>
      </c>
      <c r="G213" s="11"/>
      <c r="H213" s="11"/>
    </row>
    <row r="214" spans="1:8" ht="9" hidden="1" customHeight="1" x14ac:dyDescent="0.2">
      <c r="A214" s="15">
        <v>199</v>
      </c>
      <c r="B214" s="23" t="s">
        <v>886</v>
      </c>
      <c r="C214" s="24" t="s">
        <v>887</v>
      </c>
      <c r="D214" s="23" t="s">
        <v>888</v>
      </c>
      <c r="E214" s="35" t="s">
        <v>2573</v>
      </c>
      <c r="G214" s="11"/>
      <c r="H214" s="11"/>
    </row>
    <row r="215" spans="1:8" ht="9" hidden="1" customHeight="1" x14ac:dyDescent="0.2">
      <c r="A215" s="15">
        <v>200</v>
      </c>
      <c r="B215" s="23" t="s">
        <v>889</v>
      </c>
      <c r="C215" s="24" t="s">
        <v>890</v>
      </c>
      <c r="D215" s="23" t="s">
        <v>891</v>
      </c>
      <c r="E215" s="35" t="s">
        <v>2574</v>
      </c>
      <c r="G215" s="11"/>
      <c r="H215" s="11"/>
    </row>
    <row r="216" spans="1:8" ht="9" hidden="1" customHeight="1" x14ac:dyDescent="0.2">
      <c r="A216" s="15">
        <v>201</v>
      </c>
      <c r="B216" s="23" t="s">
        <v>19</v>
      </c>
      <c r="C216" s="24" t="s">
        <v>892</v>
      </c>
      <c r="D216" s="23" t="s">
        <v>893</v>
      </c>
      <c r="E216" s="35" t="s">
        <v>409</v>
      </c>
      <c r="G216" s="11"/>
      <c r="H216" s="11"/>
    </row>
    <row r="217" spans="1:8" ht="9" hidden="1" customHeight="1" x14ac:dyDescent="0.2">
      <c r="A217" s="15">
        <v>202</v>
      </c>
      <c r="B217" s="23" t="s">
        <v>894</v>
      </c>
      <c r="C217" s="24" t="s">
        <v>895</v>
      </c>
      <c r="D217" s="23" t="s">
        <v>896</v>
      </c>
      <c r="E217" s="35" t="s">
        <v>2569</v>
      </c>
      <c r="G217" s="11"/>
      <c r="H217" s="11"/>
    </row>
    <row r="218" spans="1:8" ht="9" hidden="1" customHeight="1" x14ac:dyDescent="0.2">
      <c r="A218" s="15">
        <v>203</v>
      </c>
      <c r="B218" s="23" t="s">
        <v>897</v>
      </c>
      <c r="C218" s="24" t="s">
        <v>898</v>
      </c>
      <c r="D218" s="23" t="s">
        <v>899</v>
      </c>
      <c r="E218" s="35" t="s">
        <v>2575</v>
      </c>
      <c r="G218" s="11"/>
      <c r="H218" s="11"/>
    </row>
    <row r="219" spans="1:8" ht="9" hidden="1" customHeight="1" x14ac:dyDescent="0.2">
      <c r="A219" s="15">
        <v>204</v>
      </c>
      <c r="B219" s="23" t="s">
        <v>900</v>
      </c>
      <c r="C219" s="24" t="s">
        <v>901</v>
      </c>
      <c r="D219" s="23" t="s">
        <v>902</v>
      </c>
      <c r="E219" s="35" t="s">
        <v>2570</v>
      </c>
      <c r="G219" s="11"/>
      <c r="H219" s="11"/>
    </row>
    <row r="220" spans="1:8" ht="9" hidden="1" customHeight="1" x14ac:dyDescent="0.2">
      <c r="A220" s="15">
        <v>205</v>
      </c>
      <c r="B220" s="23" t="s">
        <v>903</v>
      </c>
      <c r="C220" s="24" t="s">
        <v>904</v>
      </c>
      <c r="D220" s="23" t="s">
        <v>905</v>
      </c>
      <c r="E220" s="35" t="s">
        <v>2568</v>
      </c>
      <c r="G220" s="11"/>
      <c r="H220" s="11"/>
    </row>
    <row r="221" spans="1:8" ht="9" hidden="1" customHeight="1" x14ac:dyDescent="0.2">
      <c r="A221" s="15">
        <v>206</v>
      </c>
      <c r="B221" s="23" t="s">
        <v>906</v>
      </c>
      <c r="C221" s="24" t="s">
        <v>907</v>
      </c>
      <c r="D221" s="23" t="s">
        <v>908</v>
      </c>
      <c r="E221" s="35" t="s">
        <v>2571</v>
      </c>
      <c r="G221" s="11"/>
      <c r="H221" s="11"/>
    </row>
    <row r="222" spans="1:8" ht="9" hidden="1" customHeight="1" x14ac:dyDescent="0.2">
      <c r="A222" s="15">
        <v>207</v>
      </c>
      <c r="B222" s="23" t="s">
        <v>193</v>
      </c>
      <c r="C222" s="24" t="s">
        <v>909</v>
      </c>
      <c r="D222" s="23" t="s">
        <v>910</v>
      </c>
      <c r="E222" s="35" t="s">
        <v>2572</v>
      </c>
      <c r="G222" s="11"/>
      <c r="H222" s="11"/>
    </row>
    <row r="223" spans="1:8" ht="9" hidden="1" customHeight="1" x14ac:dyDescent="0.2">
      <c r="A223" s="15">
        <v>208</v>
      </c>
      <c r="B223" s="23" t="s">
        <v>911</v>
      </c>
      <c r="C223" s="24" t="s">
        <v>912</v>
      </c>
      <c r="D223" s="23" t="s">
        <v>913</v>
      </c>
      <c r="E223" s="35" t="s">
        <v>2573</v>
      </c>
      <c r="G223" s="11"/>
      <c r="H223" s="11"/>
    </row>
    <row r="224" spans="1:8" ht="9" hidden="1" customHeight="1" x14ac:dyDescent="0.2">
      <c r="A224" s="15">
        <v>209</v>
      </c>
      <c r="B224" s="23" t="s">
        <v>246</v>
      </c>
      <c r="C224" s="24" t="s">
        <v>914</v>
      </c>
      <c r="D224" s="23" t="s">
        <v>246</v>
      </c>
      <c r="E224" s="35" t="s">
        <v>2574</v>
      </c>
      <c r="G224" s="11"/>
      <c r="H224" s="11"/>
    </row>
    <row r="225" spans="1:8" ht="9" hidden="1" customHeight="1" x14ac:dyDescent="0.2">
      <c r="A225" s="15">
        <v>210</v>
      </c>
      <c r="B225" s="23" t="s">
        <v>915</v>
      </c>
      <c r="C225" s="24" t="s">
        <v>916</v>
      </c>
      <c r="D225" s="23" t="s">
        <v>917</v>
      </c>
      <c r="E225" s="21"/>
      <c r="G225" s="11"/>
      <c r="H225" s="11"/>
    </row>
    <row r="226" spans="1:8" ht="9" hidden="1" customHeight="1" x14ac:dyDescent="0.2">
      <c r="A226" s="15">
        <v>211</v>
      </c>
      <c r="B226" s="23" t="s">
        <v>20</v>
      </c>
      <c r="C226" s="24" t="s">
        <v>918</v>
      </c>
      <c r="D226" s="23" t="s">
        <v>20</v>
      </c>
      <c r="E226" s="34" t="s">
        <v>2568</v>
      </c>
      <c r="G226" s="11"/>
      <c r="H226" s="11"/>
    </row>
    <row r="227" spans="1:8" ht="9" hidden="1" customHeight="1" x14ac:dyDescent="0.2">
      <c r="A227" s="15">
        <v>212</v>
      </c>
      <c r="B227" s="23" t="s">
        <v>919</v>
      </c>
      <c r="C227" s="24"/>
      <c r="D227" s="23" t="s">
        <v>919</v>
      </c>
      <c r="E227" s="34" t="s">
        <v>2568</v>
      </c>
      <c r="G227" s="11"/>
      <c r="H227" s="11"/>
    </row>
    <row r="228" spans="1:8" ht="9" hidden="1" customHeight="1" x14ac:dyDescent="0.2">
      <c r="A228" s="15">
        <v>213</v>
      </c>
      <c r="B228" s="23" t="s">
        <v>920</v>
      </c>
      <c r="C228" s="24" t="s">
        <v>921</v>
      </c>
      <c r="D228" s="23" t="s">
        <v>920</v>
      </c>
      <c r="E228" s="34" t="s">
        <v>2568</v>
      </c>
      <c r="G228" s="11"/>
      <c r="H228" s="11"/>
    </row>
    <row r="229" spans="1:8" ht="9" hidden="1" customHeight="1" x14ac:dyDescent="0.2">
      <c r="A229" s="15">
        <v>214</v>
      </c>
      <c r="B229" s="23" t="s">
        <v>247</v>
      </c>
      <c r="C229" s="24" t="s">
        <v>922</v>
      </c>
      <c r="D229" s="23" t="s">
        <v>247</v>
      </c>
      <c r="E229" s="34" t="s">
        <v>2568</v>
      </c>
      <c r="G229" s="11"/>
      <c r="H229" s="11"/>
    </row>
    <row r="230" spans="1:8" ht="9" hidden="1" customHeight="1" x14ac:dyDescent="0.2">
      <c r="A230" s="15">
        <v>215</v>
      </c>
      <c r="B230" s="23" t="s">
        <v>923</v>
      </c>
      <c r="C230" s="24"/>
      <c r="D230" s="23" t="s">
        <v>923</v>
      </c>
      <c r="E230" s="34" t="s">
        <v>2568</v>
      </c>
      <c r="G230" s="11"/>
      <c r="H230" s="11"/>
    </row>
    <row r="231" spans="1:8" ht="9" hidden="1" customHeight="1" x14ac:dyDescent="0.2">
      <c r="A231" s="15">
        <v>216</v>
      </c>
      <c r="B231" s="23" t="s">
        <v>924</v>
      </c>
      <c r="C231" s="24"/>
      <c r="D231" s="23" t="s">
        <v>924</v>
      </c>
      <c r="E231" s="34" t="s">
        <v>2568</v>
      </c>
      <c r="G231" s="11"/>
      <c r="H231" s="11"/>
    </row>
    <row r="232" spans="1:8" ht="9" hidden="1" customHeight="1" x14ac:dyDescent="0.2">
      <c r="A232" s="15">
        <v>217</v>
      </c>
      <c r="B232" s="23" t="s">
        <v>925</v>
      </c>
      <c r="C232" s="24" t="s">
        <v>926</v>
      </c>
      <c r="D232" s="23" t="s">
        <v>925</v>
      </c>
      <c r="E232" s="34" t="s">
        <v>2568</v>
      </c>
      <c r="G232" s="11"/>
      <c r="H232" s="11"/>
    </row>
    <row r="233" spans="1:8" ht="9" hidden="1" customHeight="1" x14ac:dyDescent="0.2">
      <c r="A233" s="15">
        <v>218</v>
      </c>
      <c r="B233" s="23" t="s">
        <v>248</v>
      </c>
      <c r="C233" s="24" t="s">
        <v>927</v>
      </c>
      <c r="D233" s="23" t="s">
        <v>248</v>
      </c>
      <c r="E233" s="34" t="s">
        <v>2568</v>
      </c>
      <c r="G233" s="11"/>
      <c r="H233" s="11"/>
    </row>
    <row r="234" spans="1:8" ht="9" hidden="1" customHeight="1" x14ac:dyDescent="0.2">
      <c r="A234" s="15">
        <v>219</v>
      </c>
      <c r="B234" s="23" t="s">
        <v>928</v>
      </c>
      <c r="C234" s="24" t="s">
        <v>929</v>
      </c>
      <c r="D234" s="23" t="s">
        <v>928</v>
      </c>
      <c r="E234" s="34" t="s">
        <v>2568</v>
      </c>
      <c r="G234" s="11"/>
      <c r="H234" s="11"/>
    </row>
    <row r="235" spans="1:8" ht="9" hidden="1" customHeight="1" x14ac:dyDescent="0.2">
      <c r="A235" s="15">
        <v>220</v>
      </c>
      <c r="B235" s="23" t="s">
        <v>930</v>
      </c>
      <c r="C235" s="24"/>
      <c r="D235" s="23" t="s">
        <v>930</v>
      </c>
      <c r="E235" s="34" t="s">
        <v>2568</v>
      </c>
      <c r="G235" s="11"/>
      <c r="H235" s="11"/>
    </row>
    <row r="236" spans="1:8" ht="9" hidden="1" customHeight="1" x14ac:dyDescent="0.2">
      <c r="A236" s="15">
        <v>221</v>
      </c>
      <c r="B236" s="23" t="s">
        <v>931</v>
      </c>
      <c r="C236" s="24"/>
      <c r="D236" s="23" t="s">
        <v>931</v>
      </c>
      <c r="E236" s="34" t="s">
        <v>2568</v>
      </c>
      <c r="G236" s="11"/>
      <c r="H236" s="11"/>
    </row>
    <row r="237" spans="1:8" ht="9" hidden="1" customHeight="1" x14ac:dyDescent="0.2">
      <c r="A237" s="15">
        <v>222</v>
      </c>
      <c r="B237" s="23" t="s">
        <v>249</v>
      </c>
      <c r="C237" s="24" t="s">
        <v>932</v>
      </c>
      <c r="D237" s="23" t="s">
        <v>249</v>
      </c>
      <c r="E237" s="34" t="s">
        <v>2568</v>
      </c>
      <c r="G237" s="11"/>
      <c r="H237" s="11"/>
    </row>
    <row r="238" spans="1:8" ht="9" hidden="1" customHeight="1" x14ac:dyDescent="0.2">
      <c r="A238" s="15">
        <v>223</v>
      </c>
      <c r="B238" s="23" t="s">
        <v>933</v>
      </c>
      <c r="C238" s="24" t="s">
        <v>934</v>
      </c>
      <c r="D238" s="23" t="s">
        <v>933</v>
      </c>
      <c r="E238" s="34" t="s">
        <v>2568</v>
      </c>
      <c r="G238" s="11"/>
      <c r="H238" s="11"/>
    </row>
    <row r="239" spans="1:8" ht="9" hidden="1" customHeight="1" x14ac:dyDescent="0.2">
      <c r="A239" s="15">
        <v>224</v>
      </c>
      <c r="B239" s="23" t="s">
        <v>250</v>
      </c>
      <c r="C239" s="24" t="s">
        <v>935</v>
      </c>
      <c r="D239" s="23" t="s">
        <v>250</v>
      </c>
      <c r="E239" s="34" t="s">
        <v>2568</v>
      </c>
      <c r="G239" s="11"/>
      <c r="H239" s="11"/>
    </row>
    <row r="240" spans="1:8" ht="9" hidden="1" customHeight="1" x14ac:dyDescent="0.2">
      <c r="A240" s="15">
        <v>225</v>
      </c>
      <c r="B240" s="23" t="s">
        <v>936</v>
      </c>
      <c r="C240" s="24" t="s">
        <v>937</v>
      </c>
      <c r="D240" s="23" t="s">
        <v>936</v>
      </c>
      <c r="E240" s="34" t="s">
        <v>2568</v>
      </c>
      <c r="G240" s="11"/>
      <c r="H240" s="11"/>
    </row>
    <row r="241" spans="1:8" ht="9" hidden="1" customHeight="1" x14ac:dyDescent="0.2">
      <c r="A241" s="15">
        <v>226</v>
      </c>
      <c r="B241" s="23" t="s">
        <v>938</v>
      </c>
      <c r="C241" s="24" t="s">
        <v>939</v>
      </c>
      <c r="D241" s="23" t="s">
        <v>938</v>
      </c>
      <c r="E241" s="34" t="s">
        <v>2568</v>
      </c>
      <c r="G241" s="11"/>
      <c r="H241" s="11"/>
    </row>
    <row r="242" spans="1:8" ht="9" hidden="1" customHeight="1" x14ac:dyDescent="0.2">
      <c r="A242" s="15">
        <v>227</v>
      </c>
      <c r="B242" s="23" t="s">
        <v>21</v>
      </c>
      <c r="C242" s="24" t="s">
        <v>940</v>
      </c>
      <c r="D242" s="23" t="s">
        <v>21</v>
      </c>
      <c r="E242" s="34" t="s">
        <v>2568</v>
      </c>
      <c r="G242" s="11"/>
      <c r="H242" s="11"/>
    </row>
    <row r="243" spans="1:8" ht="9" hidden="1" customHeight="1" x14ac:dyDescent="0.2">
      <c r="A243" s="15">
        <v>228</v>
      </c>
      <c r="B243" s="23" t="s">
        <v>22</v>
      </c>
      <c r="C243" s="24" t="s">
        <v>941</v>
      </c>
      <c r="D243" s="23" t="s">
        <v>22</v>
      </c>
      <c r="E243" s="34" t="s">
        <v>2568</v>
      </c>
      <c r="G243" s="11"/>
      <c r="H243" s="11"/>
    </row>
    <row r="244" spans="1:8" ht="9" hidden="1" customHeight="1" x14ac:dyDescent="0.2">
      <c r="A244" s="15">
        <v>229</v>
      </c>
      <c r="B244" s="23" t="s">
        <v>942</v>
      </c>
      <c r="C244" s="24"/>
      <c r="D244" s="23" t="s">
        <v>942</v>
      </c>
      <c r="E244" s="34" t="s">
        <v>2568</v>
      </c>
      <c r="G244" s="11"/>
      <c r="H244" s="11"/>
    </row>
    <row r="245" spans="1:8" ht="9" hidden="1" customHeight="1" x14ac:dyDescent="0.2">
      <c r="A245" s="15">
        <v>230</v>
      </c>
      <c r="B245" s="23" t="s">
        <v>943</v>
      </c>
      <c r="C245" s="24" t="s">
        <v>944</v>
      </c>
      <c r="D245" s="23" t="s">
        <v>943</v>
      </c>
      <c r="E245" s="34" t="s">
        <v>2568</v>
      </c>
      <c r="G245" s="11"/>
      <c r="H245" s="11"/>
    </row>
    <row r="246" spans="1:8" ht="9" hidden="1" customHeight="1" x14ac:dyDescent="0.2">
      <c r="A246" s="15">
        <v>231</v>
      </c>
      <c r="B246" s="23" t="s">
        <v>945</v>
      </c>
      <c r="C246" s="24"/>
      <c r="D246" s="23" t="s">
        <v>945</v>
      </c>
      <c r="E246" s="34" t="s">
        <v>2568</v>
      </c>
      <c r="G246" s="11"/>
      <c r="H246" s="11"/>
    </row>
    <row r="247" spans="1:8" ht="9" hidden="1" customHeight="1" x14ac:dyDescent="0.2">
      <c r="A247" s="15">
        <v>232</v>
      </c>
      <c r="B247" s="23" t="s">
        <v>946</v>
      </c>
      <c r="C247" s="24" t="s">
        <v>947</v>
      </c>
      <c r="D247" s="23" t="s">
        <v>948</v>
      </c>
      <c r="E247" s="21"/>
      <c r="G247" s="11"/>
      <c r="H247" s="11"/>
    </row>
    <row r="248" spans="1:8" ht="9" hidden="1" customHeight="1" x14ac:dyDescent="0.2">
      <c r="A248" s="15">
        <v>233</v>
      </c>
      <c r="B248" s="23" t="s">
        <v>949</v>
      </c>
      <c r="C248" s="24" t="s">
        <v>950</v>
      </c>
      <c r="D248" s="23" t="s">
        <v>951</v>
      </c>
      <c r="E248" s="21"/>
      <c r="G248" s="11"/>
      <c r="H248" s="11"/>
    </row>
    <row r="249" spans="1:8" ht="9" hidden="1" customHeight="1" x14ac:dyDescent="0.2">
      <c r="A249" s="15">
        <v>234</v>
      </c>
      <c r="B249" s="23" t="s">
        <v>251</v>
      </c>
      <c r="C249" s="24" t="s">
        <v>952</v>
      </c>
      <c r="D249" s="23" t="s">
        <v>953</v>
      </c>
      <c r="E249" s="21"/>
      <c r="G249" s="11"/>
      <c r="H249" s="11"/>
    </row>
    <row r="250" spans="1:8" ht="9" hidden="1" customHeight="1" x14ac:dyDescent="0.2">
      <c r="A250" s="15">
        <v>235</v>
      </c>
      <c r="B250" s="23" t="s">
        <v>321</v>
      </c>
      <c r="C250" s="24" t="s">
        <v>954</v>
      </c>
      <c r="D250" s="23" t="s">
        <v>955</v>
      </c>
      <c r="E250" s="21"/>
      <c r="G250" s="11"/>
      <c r="H250" s="11"/>
    </row>
    <row r="251" spans="1:8" ht="9" hidden="1" customHeight="1" x14ac:dyDescent="0.2">
      <c r="A251" s="15">
        <v>236</v>
      </c>
      <c r="B251" s="23" t="s">
        <v>956</v>
      </c>
      <c r="C251" s="24" t="s">
        <v>957</v>
      </c>
      <c r="D251" s="23" t="s">
        <v>958</v>
      </c>
      <c r="E251" s="21"/>
      <c r="G251" s="11"/>
      <c r="H251" s="11"/>
    </row>
    <row r="252" spans="1:8" ht="9" hidden="1" customHeight="1" x14ac:dyDescent="0.2">
      <c r="A252" s="15">
        <v>237</v>
      </c>
      <c r="B252" s="23" t="s">
        <v>252</v>
      </c>
      <c r="C252" s="24" t="s">
        <v>959</v>
      </c>
      <c r="D252" s="23" t="s">
        <v>252</v>
      </c>
      <c r="E252" s="34"/>
      <c r="G252" s="11"/>
      <c r="H252" s="11"/>
    </row>
    <row r="253" spans="1:8" ht="9" hidden="1" customHeight="1" x14ac:dyDescent="0.2">
      <c r="A253" s="15">
        <v>238</v>
      </c>
      <c r="B253" s="23" t="s">
        <v>960</v>
      </c>
      <c r="C253" s="24" t="s">
        <v>961</v>
      </c>
      <c r="D253" s="23" t="s">
        <v>962</v>
      </c>
      <c r="E253" s="21"/>
      <c r="G253" s="11"/>
      <c r="H253" s="11"/>
    </row>
    <row r="254" spans="1:8" ht="9" hidden="1" customHeight="1" x14ac:dyDescent="0.2">
      <c r="A254" s="15">
        <v>239</v>
      </c>
      <c r="B254" s="23" t="s">
        <v>23</v>
      </c>
      <c r="C254" s="24" t="s">
        <v>963</v>
      </c>
      <c r="D254" s="23" t="s">
        <v>964</v>
      </c>
      <c r="E254" s="34" t="s">
        <v>2568</v>
      </c>
      <c r="G254" s="11"/>
      <c r="H254" s="11"/>
    </row>
    <row r="255" spans="1:8" ht="9" hidden="1" customHeight="1" x14ac:dyDescent="0.2">
      <c r="A255" s="15">
        <v>240</v>
      </c>
      <c r="B255" s="23" t="s">
        <v>390</v>
      </c>
      <c r="C255" s="24" t="s">
        <v>965</v>
      </c>
      <c r="D255" s="23" t="s">
        <v>966</v>
      </c>
      <c r="E255" s="21"/>
      <c r="G255" s="11"/>
      <c r="H255" s="11"/>
    </row>
    <row r="256" spans="1:8" ht="9" hidden="1" customHeight="1" x14ac:dyDescent="0.2">
      <c r="A256" s="15">
        <v>241</v>
      </c>
      <c r="B256" s="23" t="s">
        <v>967</v>
      </c>
      <c r="C256" s="24" t="s">
        <v>968</v>
      </c>
      <c r="D256" s="23" t="s">
        <v>969</v>
      </c>
      <c r="E256" s="21"/>
      <c r="G256" s="11"/>
      <c r="H256" s="11"/>
    </row>
    <row r="257" spans="1:8" ht="9" hidden="1" customHeight="1" x14ac:dyDescent="0.2">
      <c r="A257" s="15">
        <v>242</v>
      </c>
      <c r="B257" s="23" t="s">
        <v>970</v>
      </c>
      <c r="C257" s="24" t="s">
        <v>971</v>
      </c>
      <c r="D257" s="23" t="s">
        <v>972</v>
      </c>
      <c r="E257" s="21"/>
      <c r="G257" s="11"/>
      <c r="H257" s="11"/>
    </row>
    <row r="258" spans="1:8" ht="9" hidden="1" customHeight="1" x14ac:dyDescent="0.2">
      <c r="A258" s="15">
        <v>243</v>
      </c>
      <c r="B258" s="23" t="s">
        <v>24</v>
      </c>
      <c r="C258" s="24" t="s">
        <v>973</v>
      </c>
      <c r="D258" s="23" t="s">
        <v>974</v>
      </c>
      <c r="E258" s="21"/>
      <c r="G258" s="11"/>
      <c r="H258" s="11"/>
    </row>
    <row r="259" spans="1:8" ht="9" hidden="1" customHeight="1" x14ac:dyDescent="0.2">
      <c r="A259" s="15">
        <v>244</v>
      </c>
      <c r="B259" s="23" t="s">
        <v>975</v>
      </c>
      <c r="C259" s="24" t="s">
        <v>976</v>
      </c>
      <c r="D259" s="23" t="s">
        <v>977</v>
      </c>
      <c r="E259" s="21"/>
      <c r="G259" s="11"/>
      <c r="H259" s="11"/>
    </row>
    <row r="260" spans="1:8" ht="9" hidden="1" customHeight="1" x14ac:dyDescent="0.2">
      <c r="A260" s="15">
        <v>245</v>
      </c>
      <c r="B260" s="23" t="s">
        <v>396</v>
      </c>
      <c r="C260" s="24" t="s">
        <v>978</v>
      </c>
      <c r="D260" s="23" t="s">
        <v>979</v>
      </c>
      <c r="E260" s="21"/>
      <c r="G260" s="11"/>
      <c r="H260" s="11"/>
    </row>
    <row r="261" spans="1:8" ht="9" hidden="1" customHeight="1" x14ac:dyDescent="0.2">
      <c r="A261" s="15">
        <v>246</v>
      </c>
      <c r="B261" s="23" t="s">
        <v>980</v>
      </c>
      <c r="C261" s="24" t="s">
        <v>981</v>
      </c>
      <c r="D261" s="23" t="s">
        <v>982</v>
      </c>
      <c r="E261" s="21"/>
      <c r="G261" s="11"/>
      <c r="H261" s="11"/>
    </row>
    <row r="262" spans="1:8" ht="9" hidden="1" customHeight="1" x14ac:dyDescent="0.2">
      <c r="A262" s="15">
        <v>247</v>
      </c>
      <c r="B262" s="23" t="s">
        <v>25</v>
      </c>
      <c r="C262" s="24" t="s">
        <v>983</v>
      </c>
      <c r="D262" s="23" t="s">
        <v>984</v>
      </c>
      <c r="E262" s="21"/>
      <c r="G262" s="11"/>
      <c r="H262" s="11"/>
    </row>
    <row r="263" spans="1:8" ht="9" hidden="1" customHeight="1" x14ac:dyDescent="0.2">
      <c r="A263" s="15">
        <v>248</v>
      </c>
      <c r="B263" s="23" t="s">
        <v>985</v>
      </c>
      <c r="C263" s="24" t="s">
        <v>986</v>
      </c>
      <c r="D263" s="23" t="s">
        <v>987</v>
      </c>
      <c r="E263" s="34" t="s">
        <v>2568</v>
      </c>
      <c r="G263" s="11"/>
      <c r="H263" s="11"/>
    </row>
    <row r="264" spans="1:8" ht="9" hidden="1" customHeight="1" x14ac:dyDescent="0.2">
      <c r="A264" s="15">
        <v>249</v>
      </c>
      <c r="B264" s="23" t="s">
        <v>988</v>
      </c>
      <c r="C264" s="24" t="s">
        <v>989</v>
      </c>
      <c r="D264" s="23" t="s">
        <v>990</v>
      </c>
      <c r="E264" s="35" t="s">
        <v>2572</v>
      </c>
      <c r="G264" s="11"/>
      <c r="H264" s="11"/>
    </row>
    <row r="265" spans="1:8" ht="9" hidden="1" customHeight="1" x14ac:dyDescent="0.2">
      <c r="A265" s="15">
        <v>250</v>
      </c>
      <c r="B265" s="23" t="s">
        <v>991</v>
      </c>
      <c r="C265" s="24"/>
      <c r="D265" s="23" t="s">
        <v>992</v>
      </c>
      <c r="E265" s="35" t="s">
        <v>2573</v>
      </c>
      <c r="G265" s="11"/>
      <c r="H265" s="11"/>
    </row>
    <row r="266" spans="1:8" ht="9" hidden="1" customHeight="1" x14ac:dyDescent="0.2">
      <c r="A266" s="15">
        <v>251</v>
      </c>
      <c r="B266" s="23" t="s">
        <v>993</v>
      </c>
      <c r="C266" s="24"/>
      <c r="D266" s="23" t="s">
        <v>992</v>
      </c>
      <c r="E266" s="35" t="s">
        <v>2574</v>
      </c>
      <c r="G266" s="11"/>
      <c r="H266" s="11"/>
    </row>
    <row r="267" spans="1:8" ht="9" hidden="1" customHeight="1" x14ac:dyDescent="0.2">
      <c r="A267" s="15">
        <v>252</v>
      </c>
      <c r="B267" s="23" t="s">
        <v>322</v>
      </c>
      <c r="C267" s="24" t="s">
        <v>994</v>
      </c>
      <c r="D267" s="23" t="s">
        <v>995</v>
      </c>
      <c r="E267" s="35" t="s">
        <v>409</v>
      </c>
      <c r="G267" s="11"/>
      <c r="H267" s="11"/>
    </row>
    <row r="268" spans="1:8" ht="9" hidden="1" customHeight="1" x14ac:dyDescent="0.2">
      <c r="A268" s="15">
        <v>253</v>
      </c>
      <c r="B268" s="23" t="s">
        <v>253</v>
      </c>
      <c r="C268" s="24" t="s">
        <v>996</v>
      </c>
      <c r="D268" s="23" t="s">
        <v>997</v>
      </c>
      <c r="E268" s="35" t="s">
        <v>2569</v>
      </c>
      <c r="G268" s="11"/>
      <c r="H268" s="11"/>
    </row>
    <row r="269" spans="1:8" ht="9" hidden="1" customHeight="1" x14ac:dyDescent="0.2">
      <c r="A269" s="15">
        <v>254</v>
      </c>
      <c r="B269" s="23" t="s">
        <v>26</v>
      </c>
      <c r="C269" s="24" t="s">
        <v>998</v>
      </c>
      <c r="D269" s="23" t="s">
        <v>999</v>
      </c>
      <c r="E269" s="35" t="s">
        <v>2575</v>
      </c>
      <c r="G269" s="11"/>
      <c r="H269" s="11"/>
    </row>
    <row r="270" spans="1:8" ht="9" hidden="1" customHeight="1" x14ac:dyDescent="0.2">
      <c r="A270" s="15">
        <v>255</v>
      </c>
      <c r="B270" s="23" t="s">
        <v>1000</v>
      </c>
      <c r="C270" s="24" t="s">
        <v>1001</v>
      </c>
      <c r="D270" s="23" t="s">
        <v>1002</v>
      </c>
      <c r="E270" s="35" t="s">
        <v>2570</v>
      </c>
      <c r="G270" s="11"/>
      <c r="H270" s="11"/>
    </row>
    <row r="271" spans="1:8" ht="9" hidden="1" customHeight="1" x14ac:dyDescent="0.2">
      <c r="A271" s="15">
        <v>256</v>
      </c>
      <c r="B271" s="23" t="s">
        <v>27</v>
      </c>
      <c r="C271" s="24" t="s">
        <v>1003</v>
      </c>
      <c r="D271" s="23" t="s">
        <v>1004</v>
      </c>
      <c r="E271" s="35" t="s">
        <v>2568</v>
      </c>
      <c r="G271" s="11"/>
      <c r="H271" s="11"/>
    </row>
    <row r="272" spans="1:8" ht="9" hidden="1" customHeight="1" x14ac:dyDescent="0.2">
      <c r="A272" s="15">
        <v>257</v>
      </c>
      <c r="B272" s="23" t="s">
        <v>1005</v>
      </c>
      <c r="C272" s="24" t="s">
        <v>1006</v>
      </c>
      <c r="D272" s="23" t="s">
        <v>1007</v>
      </c>
      <c r="E272" s="35" t="s">
        <v>2571</v>
      </c>
      <c r="G272" s="11"/>
      <c r="H272" s="11"/>
    </row>
    <row r="273" spans="1:8" ht="9" hidden="1" customHeight="1" x14ac:dyDescent="0.2">
      <c r="A273" s="15">
        <v>258</v>
      </c>
      <c r="B273" s="23" t="s">
        <v>323</v>
      </c>
      <c r="C273" s="24" t="s">
        <v>1008</v>
      </c>
      <c r="D273" s="23" t="s">
        <v>1009</v>
      </c>
      <c r="E273" s="35" t="s">
        <v>2572</v>
      </c>
      <c r="G273" s="11"/>
      <c r="H273" s="11"/>
    </row>
    <row r="274" spans="1:8" ht="9" hidden="1" customHeight="1" x14ac:dyDescent="0.2">
      <c r="A274" s="15">
        <v>259</v>
      </c>
      <c r="B274" s="23" t="s">
        <v>254</v>
      </c>
      <c r="C274" s="24" t="s">
        <v>1010</v>
      </c>
      <c r="D274" s="23" t="s">
        <v>1011</v>
      </c>
      <c r="E274" s="35" t="s">
        <v>2573</v>
      </c>
      <c r="G274" s="11"/>
      <c r="H274" s="11"/>
    </row>
    <row r="275" spans="1:8" ht="9" hidden="1" customHeight="1" x14ac:dyDescent="0.2">
      <c r="A275" s="15">
        <v>260</v>
      </c>
      <c r="B275" s="23" t="s">
        <v>1012</v>
      </c>
      <c r="C275" s="24" t="s">
        <v>1013</v>
      </c>
      <c r="D275" s="23" t="s">
        <v>1014</v>
      </c>
      <c r="E275" s="35" t="s">
        <v>2574</v>
      </c>
      <c r="G275" s="11"/>
      <c r="H275" s="11"/>
    </row>
    <row r="276" spans="1:8" ht="9" hidden="1" customHeight="1" x14ac:dyDescent="0.2">
      <c r="A276" s="15">
        <v>261</v>
      </c>
      <c r="B276" s="23" t="s">
        <v>1015</v>
      </c>
      <c r="C276" s="24" t="s">
        <v>1016</v>
      </c>
      <c r="D276" s="23" t="s">
        <v>1015</v>
      </c>
      <c r="E276" s="35" t="s">
        <v>409</v>
      </c>
      <c r="G276" s="11"/>
      <c r="H276" s="11"/>
    </row>
    <row r="277" spans="1:8" ht="9" hidden="1" customHeight="1" x14ac:dyDescent="0.2">
      <c r="A277" s="15">
        <v>262</v>
      </c>
      <c r="B277" s="23" t="s">
        <v>94</v>
      </c>
      <c r="C277" s="24" t="s">
        <v>1017</v>
      </c>
      <c r="D277" s="23" t="s">
        <v>1018</v>
      </c>
      <c r="E277" s="35" t="s">
        <v>2569</v>
      </c>
      <c r="G277" s="11"/>
      <c r="H277" s="11"/>
    </row>
    <row r="278" spans="1:8" ht="9" hidden="1" customHeight="1" x14ac:dyDescent="0.2">
      <c r="A278" s="15">
        <v>263</v>
      </c>
      <c r="B278" s="23" t="s">
        <v>1019</v>
      </c>
      <c r="C278" s="24" t="s">
        <v>1020</v>
      </c>
      <c r="D278" s="23" t="s">
        <v>1019</v>
      </c>
      <c r="E278" s="35" t="s">
        <v>2575</v>
      </c>
      <c r="G278" s="11"/>
      <c r="H278" s="11"/>
    </row>
    <row r="279" spans="1:8" ht="9" hidden="1" customHeight="1" x14ac:dyDescent="0.2">
      <c r="A279" s="15">
        <v>264</v>
      </c>
      <c r="B279" s="23" t="s">
        <v>95</v>
      </c>
      <c r="C279" s="24" t="s">
        <v>1021</v>
      </c>
      <c r="D279" s="23" t="s">
        <v>1022</v>
      </c>
      <c r="E279" s="35" t="s">
        <v>2570</v>
      </c>
      <c r="G279" s="11"/>
      <c r="H279" s="11"/>
    </row>
    <row r="280" spans="1:8" ht="9" hidden="1" customHeight="1" x14ac:dyDescent="0.2">
      <c r="A280" s="15">
        <v>265</v>
      </c>
      <c r="B280" s="23" t="s">
        <v>117</v>
      </c>
      <c r="C280" s="24" t="s">
        <v>1023</v>
      </c>
      <c r="D280" s="23" t="s">
        <v>1024</v>
      </c>
      <c r="E280" s="35" t="s">
        <v>2568</v>
      </c>
      <c r="G280" s="11"/>
      <c r="H280" s="11"/>
    </row>
    <row r="281" spans="1:8" ht="9" hidden="1" customHeight="1" x14ac:dyDescent="0.2">
      <c r="A281" s="15">
        <v>266</v>
      </c>
      <c r="B281" s="23" t="s">
        <v>1025</v>
      </c>
      <c r="C281" s="24" t="s">
        <v>1026</v>
      </c>
      <c r="D281" s="23" t="s">
        <v>1027</v>
      </c>
      <c r="E281" s="35" t="s">
        <v>2571</v>
      </c>
      <c r="G281" s="11"/>
      <c r="H281" s="11"/>
    </row>
    <row r="282" spans="1:8" ht="9" hidden="1" customHeight="1" x14ac:dyDescent="0.2">
      <c r="A282" s="15">
        <v>267</v>
      </c>
      <c r="B282" s="23" t="s">
        <v>255</v>
      </c>
      <c r="C282" s="24" t="s">
        <v>1028</v>
      </c>
      <c r="D282" s="23" t="s">
        <v>1029</v>
      </c>
      <c r="E282" s="21"/>
      <c r="G282" s="11"/>
      <c r="H282" s="11"/>
    </row>
    <row r="283" spans="1:8" ht="9" hidden="1" customHeight="1" x14ac:dyDescent="0.2">
      <c r="A283" s="15">
        <v>268</v>
      </c>
      <c r="B283" s="23" t="s">
        <v>28</v>
      </c>
      <c r="C283" s="24" t="s">
        <v>1030</v>
      </c>
      <c r="D283" s="23" t="s">
        <v>1031</v>
      </c>
      <c r="E283" s="21"/>
      <c r="G283" s="11"/>
      <c r="H283" s="11"/>
    </row>
    <row r="284" spans="1:8" ht="9" hidden="1" customHeight="1" x14ac:dyDescent="0.2">
      <c r="A284" s="15">
        <v>269</v>
      </c>
      <c r="B284" s="23" t="s">
        <v>29</v>
      </c>
      <c r="C284" s="24" t="s">
        <v>1032</v>
      </c>
      <c r="D284" s="23" t="s">
        <v>1033</v>
      </c>
      <c r="E284" s="21"/>
      <c r="G284" s="11"/>
      <c r="H284" s="11"/>
    </row>
    <row r="285" spans="1:8" ht="9" hidden="1" customHeight="1" x14ac:dyDescent="0.2">
      <c r="A285" s="15">
        <v>270</v>
      </c>
      <c r="B285" s="23" t="s">
        <v>1034</v>
      </c>
      <c r="C285" s="24" t="s">
        <v>1035</v>
      </c>
      <c r="D285" s="23" t="s">
        <v>1036</v>
      </c>
      <c r="E285" s="21"/>
      <c r="G285" s="11"/>
      <c r="H285" s="11"/>
    </row>
    <row r="286" spans="1:8" ht="9" hidden="1" customHeight="1" x14ac:dyDescent="0.2">
      <c r="A286" s="15">
        <v>271</v>
      </c>
      <c r="B286" s="23" t="s">
        <v>324</v>
      </c>
      <c r="C286" s="24" t="s">
        <v>1037</v>
      </c>
      <c r="D286" s="23" t="s">
        <v>1038</v>
      </c>
      <c r="E286" s="21"/>
      <c r="G286" s="11"/>
      <c r="H286" s="11"/>
    </row>
    <row r="287" spans="1:8" ht="9" hidden="1" customHeight="1" x14ac:dyDescent="0.2">
      <c r="A287" s="15">
        <v>272</v>
      </c>
      <c r="B287" s="23" t="s">
        <v>133</v>
      </c>
      <c r="C287" s="24" t="s">
        <v>1039</v>
      </c>
      <c r="D287" s="23" t="s">
        <v>1040</v>
      </c>
      <c r="E287" s="21"/>
      <c r="G287" s="11"/>
      <c r="H287" s="11"/>
    </row>
    <row r="288" spans="1:8" ht="9" hidden="1" customHeight="1" x14ac:dyDescent="0.2">
      <c r="A288" s="15">
        <v>273</v>
      </c>
      <c r="B288" s="23" t="s">
        <v>1041</v>
      </c>
      <c r="C288" s="24" t="s">
        <v>1042</v>
      </c>
      <c r="D288" s="23" t="s">
        <v>1043</v>
      </c>
      <c r="E288" s="21"/>
      <c r="G288" s="11"/>
      <c r="H288" s="11"/>
    </row>
    <row r="289" spans="1:8" ht="9" hidden="1" customHeight="1" x14ac:dyDescent="0.2">
      <c r="A289" s="15">
        <v>274</v>
      </c>
      <c r="B289" s="23" t="s">
        <v>1044</v>
      </c>
      <c r="C289" s="24"/>
      <c r="D289" s="23"/>
      <c r="E289" s="21"/>
      <c r="G289" s="11"/>
      <c r="H289" s="11"/>
    </row>
    <row r="290" spans="1:8" ht="9" hidden="1" customHeight="1" x14ac:dyDescent="0.2">
      <c r="A290" s="15">
        <v>275</v>
      </c>
      <c r="B290" s="23" t="s">
        <v>1044</v>
      </c>
      <c r="C290" s="24" t="s">
        <v>1045</v>
      </c>
      <c r="D290" s="23"/>
      <c r="E290" s="21"/>
      <c r="G290" s="11"/>
      <c r="H290" s="11"/>
    </row>
    <row r="291" spans="1:8" ht="9" hidden="1" customHeight="1" x14ac:dyDescent="0.2">
      <c r="A291" s="15">
        <v>276</v>
      </c>
      <c r="B291" s="23" t="s">
        <v>1046</v>
      </c>
      <c r="C291" s="24" t="s">
        <v>1047</v>
      </c>
      <c r="D291" s="23" t="s">
        <v>1048</v>
      </c>
      <c r="E291" s="21"/>
      <c r="G291" s="11"/>
      <c r="H291" s="11"/>
    </row>
    <row r="292" spans="1:8" ht="9" hidden="1" customHeight="1" x14ac:dyDescent="0.2">
      <c r="A292" s="15">
        <v>277</v>
      </c>
      <c r="B292" s="23" t="s">
        <v>1049</v>
      </c>
      <c r="C292" s="24" t="s">
        <v>1050</v>
      </c>
      <c r="D292" s="23" t="s">
        <v>1051</v>
      </c>
      <c r="E292" s="21"/>
      <c r="G292" s="11"/>
      <c r="H292" s="11"/>
    </row>
    <row r="293" spans="1:8" ht="9" hidden="1" customHeight="1" x14ac:dyDescent="0.2">
      <c r="A293" s="15">
        <v>278</v>
      </c>
      <c r="B293" s="23" t="s">
        <v>134</v>
      </c>
      <c r="C293" s="24" t="s">
        <v>1052</v>
      </c>
      <c r="D293" s="23" t="s">
        <v>1053</v>
      </c>
      <c r="E293" s="21"/>
      <c r="G293" s="11"/>
      <c r="H293" s="11"/>
    </row>
    <row r="294" spans="1:8" ht="9" hidden="1" customHeight="1" x14ac:dyDescent="0.2">
      <c r="A294" s="15">
        <v>279</v>
      </c>
      <c r="B294" s="23" t="s">
        <v>256</v>
      </c>
      <c r="C294" s="24" t="s">
        <v>1054</v>
      </c>
      <c r="D294" s="23" t="s">
        <v>1055</v>
      </c>
      <c r="E294" s="34" t="s">
        <v>2568</v>
      </c>
      <c r="G294" s="11"/>
      <c r="H294" s="11"/>
    </row>
    <row r="295" spans="1:8" ht="9" hidden="1" customHeight="1" x14ac:dyDescent="0.2">
      <c r="A295" s="15">
        <v>280</v>
      </c>
      <c r="B295" s="23" t="s">
        <v>1056</v>
      </c>
      <c r="C295" s="24" t="s">
        <v>1057</v>
      </c>
      <c r="D295" s="23" t="s">
        <v>1058</v>
      </c>
      <c r="E295" s="35" t="s">
        <v>2572</v>
      </c>
      <c r="G295" s="11"/>
      <c r="H295" s="11"/>
    </row>
    <row r="296" spans="1:8" ht="9" hidden="1" customHeight="1" x14ac:dyDescent="0.2">
      <c r="A296" s="15">
        <v>281</v>
      </c>
      <c r="B296" s="23" t="s">
        <v>30</v>
      </c>
      <c r="C296" s="24" t="s">
        <v>1059</v>
      </c>
      <c r="D296" s="23" t="s">
        <v>1060</v>
      </c>
      <c r="E296" s="35" t="s">
        <v>2573</v>
      </c>
      <c r="G296" s="11"/>
      <c r="H296" s="11"/>
    </row>
    <row r="297" spans="1:8" ht="9" hidden="1" customHeight="1" x14ac:dyDescent="0.2">
      <c r="A297" s="15">
        <v>282</v>
      </c>
      <c r="B297" s="23" t="s">
        <v>194</v>
      </c>
      <c r="C297" s="24" t="s">
        <v>1061</v>
      </c>
      <c r="D297" s="23" t="s">
        <v>1062</v>
      </c>
      <c r="E297" s="35" t="s">
        <v>2574</v>
      </c>
      <c r="G297" s="11"/>
      <c r="H297" s="11"/>
    </row>
    <row r="298" spans="1:8" ht="9" hidden="1" customHeight="1" x14ac:dyDescent="0.2">
      <c r="A298" s="15">
        <v>283</v>
      </c>
      <c r="B298" s="23" t="s">
        <v>135</v>
      </c>
      <c r="C298" s="24" t="s">
        <v>1063</v>
      </c>
      <c r="D298" s="23" t="s">
        <v>1064</v>
      </c>
      <c r="E298" s="35" t="s">
        <v>409</v>
      </c>
      <c r="G298" s="11"/>
      <c r="H298" s="11"/>
    </row>
    <row r="299" spans="1:8" ht="9" hidden="1" customHeight="1" x14ac:dyDescent="0.2">
      <c r="A299" s="15">
        <v>284</v>
      </c>
      <c r="B299" s="23" t="s">
        <v>1065</v>
      </c>
      <c r="C299" s="24" t="s">
        <v>1066</v>
      </c>
      <c r="D299" s="23" t="s">
        <v>1067</v>
      </c>
      <c r="E299" s="35" t="s">
        <v>2569</v>
      </c>
      <c r="G299" s="11"/>
      <c r="H299" s="11"/>
    </row>
    <row r="300" spans="1:8" ht="9" hidden="1" customHeight="1" x14ac:dyDescent="0.2">
      <c r="A300" s="15">
        <v>285</v>
      </c>
      <c r="B300" s="23" t="s">
        <v>31</v>
      </c>
      <c r="C300" s="24" t="s">
        <v>1068</v>
      </c>
      <c r="D300" s="23" t="s">
        <v>1069</v>
      </c>
      <c r="E300" s="35" t="s">
        <v>2575</v>
      </c>
      <c r="G300" s="11"/>
      <c r="H300" s="11"/>
    </row>
    <row r="301" spans="1:8" ht="9" hidden="1" customHeight="1" x14ac:dyDescent="0.2">
      <c r="A301" s="15">
        <v>286</v>
      </c>
      <c r="B301" s="23" t="s">
        <v>1070</v>
      </c>
      <c r="C301" s="24" t="s">
        <v>1071</v>
      </c>
      <c r="D301" s="23" t="s">
        <v>1072</v>
      </c>
      <c r="E301" s="35" t="s">
        <v>2570</v>
      </c>
      <c r="G301" s="11"/>
      <c r="H301" s="11"/>
    </row>
    <row r="302" spans="1:8" ht="9" hidden="1" customHeight="1" x14ac:dyDescent="0.2">
      <c r="A302" s="15">
        <v>287</v>
      </c>
      <c r="B302" s="23" t="s">
        <v>325</v>
      </c>
      <c r="C302" s="24" t="s">
        <v>1073</v>
      </c>
      <c r="D302" s="23" t="s">
        <v>1074</v>
      </c>
      <c r="E302" s="35" t="s">
        <v>2568</v>
      </c>
      <c r="G302" s="11"/>
      <c r="H302" s="11"/>
    </row>
    <row r="303" spans="1:8" ht="9" hidden="1" customHeight="1" x14ac:dyDescent="0.2">
      <c r="A303" s="15">
        <v>288</v>
      </c>
      <c r="B303" s="23" t="s">
        <v>136</v>
      </c>
      <c r="C303" s="24" t="s">
        <v>1075</v>
      </c>
      <c r="D303" s="23" t="s">
        <v>1076</v>
      </c>
      <c r="E303" s="35" t="s">
        <v>2571</v>
      </c>
      <c r="G303" s="11"/>
      <c r="H303" s="11"/>
    </row>
    <row r="304" spans="1:8" ht="9" hidden="1" customHeight="1" x14ac:dyDescent="0.2">
      <c r="A304" s="15">
        <v>289</v>
      </c>
      <c r="B304" s="23" t="s">
        <v>195</v>
      </c>
      <c r="C304" s="24"/>
      <c r="D304" s="23" t="s">
        <v>195</v>
      </c>
      <c r="E304" s="35" t="s">
        <v>2572</v>
      </c>
      <c r="G304" s="11"/>
      <c r="H304" s="11"/>
    </row>
    <row r="305" spans="1:8" ht="9" hidden="1" customHeight="1" x14ac:dyDescent="0.2">
      <c r="A305" s="15">
        <v>290</v>
      </c>
      <c r="B305" s="23" t="s">
        <v>1077</v>
      </c>
      <c r="C305" s="24"/>
      <c r="D305" s="23" t="s">
        <v>1078</v>
      </c>
      <c r="E305" s="35" t="s">
        <v>2573</v>
      </c>
      <c r="G305" s="11"/>
      <c r="H305" s="11"/>
    </row>
    <row r="306" spans="1:8" ht="9" hidden="1" customHeight="1" x14ac:dyDescent="0.2">
      <c r="A306" s="15">
        <v>291</v>
      </c>
      <c r="B306" s="23" t="s">
        <v>137</v>
      </c>
      <c r="C306" s="24" t="s">
        <v>1079</v>
      </c>
      <c r="D306" s="23" t="s">
        <v>1080</v>
      </c>
      <c r="E306" s="35" t="s">
        <v>2574</v>
      </c>
      <c r="G306" s="11"/>
      <c r="H306" s="11"/>
    </row>
    <row r="307" spans="1:8" ht="9" hidden="1" customHeight="1" x14ac:dyDescent="0.2">
      <c r="A307" s="15">
        <v>292</v>
      </c>
      <c r="B307" s="23" t="s">
        <v>138</v>
      </c>
      <c r="C307" s="24" t="s">
        <v>1081</v>
      </c>
      <c r="D307" s="23" t="s">
        <v>1082</v>
      </c>
      <c r="E307" s="35" t="s">
        <v>409</v>
      </c>
      <c r="G307" s="11"/>
      <c r="H307" s="11"/>
    </row>
    <row r="308" spans="1:8" ht="9" hidden="1" customHeight="1" x14ac:dyDescent="0.2">
      <c r="A308" s="15">
        <v>293</v>
      </c>
      <c r="B308" s="23" t="s">
        <v>1083</v>
      </c>
      <c r="C308" s="24" t="s">
        <v>1084</v>
      </c>
      <c r="D308" s="23" t="s">
        <v>1085</v>
      </c>
      <c r="E308" s="35" t="s">
        <v>2569</v>
      </c>
      <c r="G308" s="11"/>
      <c r="H308" s="11"/>
    </row>
    <row r="309" spans="1:8" ht="9" hidden="1" customHeight="1" x14ac:dyDescent="0.2">
      <c r="A309" s="15">
        <v>294</v>
      </c>
      <c r="B309" s="23" t="s">
        <v>257</v>
      </c>
      <c r="C309" s="24" t="s">
        <v>1086</v>
      </c>
      <c r="D309" s="23" t="s">
        <v>1087</v>
      </c>
      <c r="E309" s="35" t="s">
        <v>2575</v>
      </c>
      <c r="G309" s="11"/>
      <c r="H309" s="11"/>
    </row>
    <row r="310" spans="1:8" ht="9" hidden="1" customHeight="1" x14ac:dyDescent="0.2">
      <c r="A310" s="15">
        <v>295</v>
      </c>
      <c r="B310" s="23" t="s">
        <v>1088</v>
      </c>
      <c r="C310" s="24" t="s">
        <v>1089</v>
      </c>
      <c r="D310" s="23" t="s">
        <v>1090</v>
      </c>
      <c r="E310" s="35" t="s">
        <v>2570</v>
      </c>
      <c r="G310" s="11"/>
      <c r="H310" s="11"/>
    </row>
    <row r="311" spans="1:8" ht="9" hidden="1" customHeight="1" x14ac:dyDescent="0.2">
      <c r="A311" s="15">
        <v>296</v>
      </c>
      <c r="B311" s="23" t="s">
        <v>96</v>
      </c>
      <c r="C311" s="24" t="s">
        <v>1091</v>
      </c>
      <c r="D311" s="23" t="s">
        <v>1092</v>
      </c>
      <c r="E311" s="35" t="s">
        <v>2568</v>
      </c>
      <c r="G311" s="11"/>
      <c r="H311" s="11"/>
    </row>
    <row r="312" spans="1:8" ht="9" hidden="1" customHeight="1" x14ac:dyDescent="0.2">
      <c r="A312" s="15">
        <v>297</v>
      </c>
      <c r="B312" s="23" t="s">
        <v>32</v>
      </c>
      <c r="C312" s="24" t="s">
        <v>1093</v>
      </c>
      <c r="D312" s="23" t="s">
        <v>1094</v>
      </c>
      <c r="E312" s="35" t="s">
        <v>2571</v>
      </c>
      <c r="G312" s="11"/>
      <c r="H312" s="11"/>
    </row>
    <row r="313" spans="1:8" ht="9" hidden="1" customHeight="1" x14ac:dyDescent="0.2">
      <c r="A313" s="15">
        <v>298</v>
      </c>
      <c r="B313" s="23" t="s">
        <v>1095</v>
      </c>
      <c r="C313" s="24" t="s">
        <v>1096</v>
      </c>
      <c r="D313" s="23" t="s">
        <v>1097</v>
      </c>
      <c r="E313" s="34" t="s">
        <v>2568</v>
      </c>
      <c r="G313" s="11"/>
      <c r="H313" s="11"/>
    </row>
    <row r="314" spans="1:8" ht="9" hidden="1" customHeight="1" x14ac:dyDescent="0.2">
      <c r="A314" s="15">
        <v>299</v>
      </c>
      <c r="B314" s="23" t="s">
        <v>139</v>
      </c>
      <c r="C314" s="24" t="s">
        <v>1098</v>
      </c>
      <c r="D314" s="23" t="s">
        <v>1099</v>
      </c>
      <c r="E314" s="35" t="s">
        <v>2572</v>
      </c>
      <c r="G314" s="11"/>
      <c r="H314" s="11"/>
    </row>
    <row r="315" spans="1:8" ht="9" hidden="1" customHeight="1" x14ac:dyDescent="0.2">
      <c r="A315" s="15">
        <v>300</v>
      </c>
      <c r="B315" s="23" t="s">
        <v>326</v>
      </c>
      <c r="C315" s="24" t="s">
        <v>1100</v>
      </c>
      <c r="D315" s="23" t="s">
        <v>326</v>
      </c>
      <c r="E315" s="35" t="s">
        <v>2573</v>
      </c>
      <c r="G315" s="11"/>
      <c r="H315" s="11"/>
    </row>
    <row r="316" spans="1:8" ht="9" hidden="1" customHeight="1" x14ac:dyDescent="0.2">
      <c r="A316" s="15">
        <v>301</v>
      </c>
      <c r="B316" s="23" t="s">
        <v>1101</v>
      </c>
      <c r="C316" s="24" t="s">
        <v>1102</v>
      </c>
      <c r="D316" s="23" t="s">
        <v>1103</v>
      </c>
      <c r="E316" s="35" t="s">
        <v>2574</v>
      </c>
      <c r="G316" s="11"/>
      <c r="H316" s="11"/>
    </row>
    <row r="317" spans="1:8" ht="9" hidden="1" customHeight="1" x14ac:dyDescent="0.2">
      <c r="A317" s="15">
        <v>302</v>
      </c>
      <c r="B317" s="23" t="s">
        <v>140</v>
      </c>
      <c r="C317" s="24" t="s">
        <v>1104</v>
      </c>
      <c r="D317" s="23" t="s">
        <v>1105</v>
      </c>
      <c r="E317" s="35" t="s">
        <v>409</v>
      </c>
      <c r="G317" s="11"/>
      <c r="H317" s="11"/>
    </row>
    <row r="318" spans="1:8" ht="9" hidden="1" customHeight="1" x14ac:dyDescent="0.2">
      <c r="A318" s="15">
        <v>303</v>
      </c>
      <c r="B318" s="23" t="s">
        <v>33</v>
      </c>
      <c r="C318" s="24" t="s">
        <v>1106</v>
      </c>
      <c r="D318" s="23" t="s">
        <v>1107</v>
      </c>
      <c r="E318" s="35" t="s">
        <v>2569</v>
      </c>
      <c r="G318" s="11"/>
      <c r="H318" s="11"/>
    </row>
    <row r="319" spans="1:8" ht="9" hidden="1" customHeight="1" x14ac:dyDescent="0.2">
      <c r="A319" s="15">
        <v>304</v>
      </c>
      <c r="B319" s="23" t="s">
        <v>1108</v>
      </c>
      <c r="C319" s="24" t="s">
        <v>1109</v>
      </c>
      <c r="D319" s="23" t="s">
        <v>1110</v>
      </c>
      <c r="E319" s="35" t="s">
        <v>2575</v>
      </c>
      <c r="G319" s="11"/>
      <c r="H319" s="11"/>
    </row>
    <row r="320" spans="1:8" ht="9" hidden="1" customHeight="1" x14ac:dyDescent="0.2">
      <c r="A320" s="15">
        <v>305</v>
      </c>
      <c r="B320" s="23" t="s">
        <v>141</v>
      </c>
      <c r="C320" s="24" t="s">
        <v>1111</v>
      </c>
      <c r="D320" s="23" t="s">
        <v>1112</v>
      </c>
      <c r="E320" s="35" t="s">
        <v>2570</v>
      </c>
      <c r="G320" s="11"/>
      <c r="H320" s="11"/>
    </row>
    <row r="321" spans="1:8" ht="9" hidden="1" customHeight="1" x14ac:dyDescent="0.2">
      <c r="A321" s="15">
        <v>306</v>
      </c>
      <c r="B321" s="23" t="s">
        <v>97</v>
      </c>
      <c r="C321" s="24" t="s">
        <v>1113</v>
      </c>
      <c r="D321" s="23" t="s">
        <v>1114</v>
      </c>
      <c r="E321" s="35" t="s">
        <v>2568</v>
      </c>
      <c r="G321" s="11"/>
      <c r="H321" s="11"/>
    </row>
    <row r="322" spans="1:8" ht="9" hidden="1" customHeight="1" x14ac:dyDescent="0.2">
      <c r="A322" s="15">
        <v>307</v>
      </c>
      <c r="B322" s="23" t="s">
        <v>1115</v>
      </c>
      <c r="C322" s="24" t="s">
        <v>1116</v>
      </c>
      <c r="D322" s="23" t="s">
        <v>1117</v>
      </c>
      <c r="E322" s="35" t="s">
        <v>2571</v>
      </c>
      <c r="G322" s="11"/>
      <c r="H322" s="11"/>
    </row>
    <row r="323" spans="1:8" ht="9" hidden="1" customHeight="1" x14ac:dyDescent="0.2">
      <c r="A323" s="15">
        <v>308</v>
      </c>
      <c r="B323" s="23" t="s">
        <v>327</v>
      </c>
      <c r="C323" s="24" t="s">
        <v>1118</v>
      </c>
      <c r="D323" s="23" t="s">
        <v>1119</v>
      </c>
      <c r="E323" s="35" t="s">
        <v>2572</v>
      </c>
      <c r="G323" s="11"/>
      <c r="H323" s="11"/>
    </row>
    <row r="324" spans="1:8" ht="9" hidden="1" customHeight="1" x14ac:dyDescent="0.2">
      <c r="A324" s="15">
        <v>309</v>
      </c>
      <c r="B324" s="23" t="s">
        <v>258</v>
      </c>
      <c r="C324" s="24" t="s">
        <v>1120</v>
      </c>
      <c r="D324" s="23" t="s">
        <v>1121</v>
      </c>
      <c r="E324" s="35" t="s">
        <v>2573</v>
      </c>
      <c r="G324" s="11"/>
      <c r="H324" s="11"/>
    </row>
    <row r="325" spans="1:8" ht="9" hidden="1" customHeight="1" x14ac:dyDescent="0.2">
      <c r="A325" s="15">
        <v>310</v>
      </c>
      <c r="B325" s="23" t="s">
        <v>1122</v>
      </c>
      <c r="C325" s="24" t="s">
        <v>1123</v>
      </c>
      <c r="D325" s="23" t="s">
        <v>1124</v>
      </c>
      <c r="E325" s="35" t="s">
        <v>2574</v>
      </c>
      <c r="G325" s="11"/>
      <c r="H325" s="11"/>
    </row>
    <row r="326" spans="1:8" ht="9" hidden="1" customHeight="1" x14ac:dyDescent="0.2">
      <c r="A326" s="15">
        <v>311</v>
      </c>
      <c r="B326" s="23" t="s">
        <v>1125</v>
      </c>
      <c r="C326" s="24" t="s">
        <v>1126</v>
      </c>
      <c r="D326" s="23" t="s">
        <v>1127</v>
      </c>
      <c r="E326" s="35" t="s">
        <v>409</v>
      </c>
      <c r="G326" s="11"/>
      <c r="H326" s="11"/>
    </row>
    <row r="327" spans="1:8" ht="9" hidden="1" customHeight="1" x14ac:dyDescent="0.2">
      <c r="A327" s="15">
        <v>312</v>
      </c>
      <c r="B327" s="23" t="s">
        <v>1128</v>
      </c>
      <c r="C327" s="24" t="s">
        <v>1129</v>
      </c>
      <c r="D327" s="23" t="s">
        <v>1130</v>
      </c>
      <c r="E327" s="35" t="s">
        <v>2569</v>
      </c>
      <c r="G327" s="11"/>
      <c r="H327" s="11"/>
    </row>
    <row r="328" spans="1:8" ht="9" hidden="1" customHeight="1" x14ac:dyDescent="0.2">
      <c r="A328" s="15">
        <v>313</v>
      </c>
      <c r="B328" s="23" t="s">
        <v>328</v>
      </c>
      <c r="C328" s="24" t="s">
        <v>1131</v>
      </c>
      <c r="D328" s="23" t="s">
        <v>1132</v>
      </c>
      <c r="E328" s="35" t="s">
        <v>2575</v>
      </c>
      <c r="G328" s="11"/>
      <c r="H328" s="11"/>
    </row>
    <row r="329" spans="1:8" ht="9" hidden="1" customHeight="1" x14ac:dyDescent="0.2">
      <c r="A329" s="15">
        <v>314</v>
      </c>
      <c r="B329" s="23" t="s">
        <v>1133</v>
      </c>
      <c r="C329" s="24" t="s">
        <v>1134</v>
      </c>
      <c r="D329" s="23" t="s">
        <v>1135</v>
      </c>
      <c r="E329" s="35" t="s">
        <v>2570</v>
      </c>
      <c r="G329" s="11"/>
      <c r="H329" s="11"/>
    </row>
    <row r="330" spans="1:8" ht="9" hidden="1" customHeight="1" x14ac:dyDescent="0.2">
      <c r="A330" s="15">
        <v>315</v>
      </c>
      <c r="B330" s="23" t="s">
        <v>1136</v>
      </c>
      <c r="C330" s="24" t="s">
        <v>1137</v>
      </c>
      <c r="D330" s="23" t="s">
        <v>1138</v>
      </c>
      <c r="E330" s="35" t="s">
        <v>2568</v>
      </c>
      <c r="G330" s="11"/>
      <c r="H330" s="11"/>
    </row>
    <row r="331" spans="1:8" ht="9" hidden="1" customHeight="1" x14ac:dyDescent="0.2">
      <c r="A331" s="15">
        <v>316</v>
      </c>
      <c r="B331" s="23" t="s">
        <v>259</v>
      </c>
      <c r="C331" s="24" t="s">
        <v>1139</v>
      </c>
      <c r="D331" s="23" t="s">
        <v>1140</v>
      </c>
      <c r="E331" s="35" t="s">
        <v>2571</v>
      </c>
      <c r="G331" s="11"/>
      <c r="H331" s="11"/>
    </row>
    <row r="332" spans="1:8" ht="9" hidden="1" customHeight="1" x14ac:dyDescent="0.2">
      <c r="A332" s="15">
        <v>317</v>
      </c>
      <c r="B332" s="23" t="s">
        <v>34</v>
      </c>
      <c r="C332" s="24" t="s">
        <v>1141</v>
      </c>
      <c r="D332" s="23" t="s">
        <v>1142</v>
      </c>
      <c r="E332" s="21"/>
      <c r="G332" s="11"/>
      <c r="H332" s="11"/>
    </row>
    <row r="333" spans="1:8" ht="9" hidden="1" customHeight="1" x14ac:dyDescent="0.2">
      <c r="A333" s="15">
        <v>318</v>
      </c>
      <c r="B333" s="23" t="s">
        <v>260</v>
      </c>
      <c r="C333" s="24" t="s">
        <v>1143</v>
      </c>
      <c r="D333" s="23" t="s">
        <v>1144</v>
      </c>
      <c r="E333" s="21"/>
      <c r="G333" s="11"/>
      <c r="H333" s="11"/>
    </row>
    <row r="334" spans="1:8" ht="9" hidden="1" customHeight="1" x14ac:dyDescent="0.2">
      <c r="A334" s="15">
        <v>319</v>
      </c>
      <c r="B334" s="23" t="s">
        <v>142</v>
      </c>
      <c r="C334" s="24"/>
      <c r="D334" s="23" t="s">
        <v>142</v>
      </c>
      <c r="E334" s="21"/>
      <c r="G334" s="11"/>
      <c r="H334" s="11"/>
    </row>
    <row r="335" spans="1:8" ht="9" hidden="1" customHeight="1" x14ac:dyDescent="0.2">
      <c r="A335" s="15">
        <v>320</v>
      </c>
      <c r="B335" s="23" t="s">
        <v>35</v>
      </c>
      <c r="C335" s="24" t="s">
        <v>1145</v>
      </c>
      <c r="D335" s="23" t="s">
        <v>1146</v>
      </c>
      <c r="E335" s="21"/>
      <c r="G335" s="11"/>
      <c r="H335" s="11"/>
    </row>
    <row r="336" spans="1:8" ht="9" hidden="1" customHeight="1" x14ac:dyDescent="0.2">
      <c r="A336" s="15">
        <v>321</v>
      </c>
      <c r="B336" s="23" t="s">
        <v>1147</v>
      </c>
      <c r="C336" s="24" t="s">
        <v>1148</v>
      </c>
      <c r="D336" s="23" t="s">
        <v>1149</v>
      </c>
      <c r="E336" s="21"/>
      <c r="G336" s="11"/>
      <c r="H336" s="11"/>
    </row>
    <row r="337" spans="1:8" ht="9" hidden="1" customHeight="1" x14ac:dyDescent="0.2">
      <c r="A337" s="15">
        <v>322</v>
      </c>
      <c r="B337" s="23" t="s">
        <v>36</v>
      </c>
      <c r="C337" s="24" t="s">
        <v>1150</v>
      </c>
      <c r="D337" s="23" t="s">
        <v>1151</v>
      </c>
      <c r="E337" s="21"/>
      <c r="G337" s="11"/>
      <c r="H337" s="11"/>
    </row>
    <row r="338" spans="1:8" ht="9" hidden="1" customHeight="1" x14ac:dyDescent="0.2">
      <c r="A338" s="15">
        <v>323</v>
      </c>
      <c r="B338" s="23" t="s">
        <v>37</v>
      </c>
      <c r="C338" s="24" t="s">
        <v>1152</v>
      </c>
      <c r="D338" s="23" t="s">
        <v>1153</v>
      </c>
      <c r="E338" s="21"/>
      <c r="G338" s="11"/>
      <c r="H338" s="11"/>
    </row>
    <row r="339" spans="1:8" ht="9" hidden="1" customHeight="1" x14ac:dyDescent="0.2">
      <c r="A339" s="15">
        <v>324</v>
      </c>
      <c r="B339" s="23" t="s">
        <v>1154</v>
      </c>
      <c r="C339" s="24" t="s">
        <v>1155</v>
      </c>
      <c r="D339" s="23" t="s">
        <v>1156</v>
      </c>
      <c r="E339" s="21"/>
      <c r="G339" s="11"/>
      <c r="H339" s="11"/>
    </row>
    <row r="340" spans="1:8" ht="9" hidden="1" customHeight="1" x14ac:dyDescent="0.2">
      <c r="A340" s="15">
        <v>325</v>
      </c>
      <c r="B340" s="23" t="s">
        <v>1157</v>
      </c>
      <c r="C340" s="24" t="s">
        <v>1158</v>
      </c>
      <c r="D340" s="23" t="s">
        <v>1159</v>
      </c>
      <c r="E340" s="21"/>
      <c r="G340" s="11"/>
      <c r="H340" s="11"/>
    </row>
    <row r="341" spans="1:8" ht="9" hidden="1" customHeight="1" x14ac:dyDescent="0.2">
      <c r="A341" s="15">
        <v>326</v>
      </c>
      <c r="B341" s="23" t="s">
        <v>1160</v>
      </c>
      <c r="C341" s="24" t="s">
        <v>1161</v>
      </c>
      <c r="D341" s="23" t="s">
        <v>1162</v>
      </c>
      <c r="E341" s="21"/>
      <c r="G341" s="11"/>
      <c r="H341" s="11"/>
    </row>
    <row r="342" spans="1:8" ht="9" hidden="1" customHeight="1" x14ac:dyDescent="0.2">
      <c r="A342" s="15">
        <v>327</v>
      </c>
      <c r="B342" s="23" t="s">
        <v>1163</v>
      </c>
      <c r="C342" s="24" t="s">
        <v>1164</v>
      </c>
      <c r="D342" s="23" t="s">
        <v>1165</v>
      </c>
      <c r="E342" s="21"/>
      <c r="G342" s="11"/>
      <c r="H342" s="11"/>
    </row>
    <row r="343" spans="1:8" ht="9" hidden="1" customHeight="1" x14ac:dyDescent="0.2">
      <c r="A343" s="15">
        <v>328</v>
      </c>
      <c r="B343" s="23" t="s">
        <v>98</v>
      </c>
      <c r="C343" s="24" t="s">
        <v>1166</v>
      </c>
      <c r="D343" s="23" t="s">
        <v>98</v>
      </c>
      <c r="E343" s="21"/>
      <c r="G343" s="11"/>
      <c r="H343" s="11"/>
    </row>
    <row r="344" spans="1:8" ht="9" hidden="1" customHeight="1" x14ac:dyDescent="0.2">
      <c r="A344" s="15">
        <v>329</v>
      </c>
      <c r="B344" s="23" t="s">
        <v>38</v>
      </c>
      <c r="C344" s="24" t="s">
        <v>1167</v>
      </c>
      <c r="D344" s="23" t="s">
        <v>1168</v>
      </c>
      <c r="E344" s="21"/>
      <c r="G344" s="11"/>
      <c r="H344" s="11"/>
    </row>
    <row r="345" spans="1:8" ht="9" hidden="1" customHeight="1" x14ac:dyDescent="0.2">
      <c r="A345" s="15">
        <v>330</v>
      </c>
      <c r="B345" s="23" t="s">
        <v>196</v>
      </c>
      <c r="C345" s="24" t="s">
        <v>1169</v>
      </c>
      <c r="D345" s="23" t="s">
        <v>1170</v>
      </c>
      <c r="E345" s="21"/>
      <c r="G345" s="11"/>
      <c r="H345" s="11"/>
    </row>
    <row r="346" spans="1:8" ht="9" hidden="1" customHeight="1" x14ac:dyDescent="0.2">
      <c r="A346" s="15">
        <v>331</v>
      </c>
      <c r="B346" s="23" t="s">
        <v>1171</v>
      </c>
      <c r="C346" s="24" t="s">
        <v>1172</v>
      </c>
      <c r="D346" s="23" t="s">
        <v>1173</v>
      </c>
      <c r="E346" s="21"/>
      <c r="G346" s="11"/>
      <c r="H346" s="11"/>
    </row>
    <row r="347" spans="1:8" ht="9" hidden="1" customHeight="1" x14ac:dyDescent="0.2">
      <c r="A347" s="15">
        <v>332</v>
      </c>
      <c r="B347" s="23" t="s">
        <v>39</v>
      </c>
      <c r="C347" s="24" t="s">
        <v>1174</v>
      </c>
      <c r="D347" s="23" t="s">
        <v>1175</v>
      </c>
      <c r="E347" s="21"/>
      <c r="G347" s="11"/>
      <c r="H347" s="11"/>
    </row>
    <row r="348" spans="1:8" ht="9" hidden="1" customHeight="1" x14ac:dyDescent="0.2">
      <c r="A348" s="15">
        <v>333</v>
      </c>
      <c r="B348" s="23" t="s">
        <v>40</v>
      </c>
      <c r="C348" s="24" t="s">
        <v>1176</v>
      </c>
      <c r="D348" s="23" t="s">
        <v>1177</v>
      </c>
      <c r="E348" s="21"/>
      <c r="G348" s="11"/>
      <c r="H348" s="11"/>
    </row>
    <row r="349" spans="1:8" ht="9" hidden="1" customHeight="1" x14ac:dyDescent="0.2">
      <c r="A349" s="15">
        <v>334</v>
      </c>
      <c r="B349" s="23" t="s">
        <v>329</v>
      </c>
      <c r="C349" s="24" t="s">
        <v>1178</v>
      </c>
      <c r="D349" s="23" t="s">
        <v>1179</v>
      </c>
      <c r="E349" s="34" t="s">
        <v>2568</v>
      </c>
      <c r="G349" s="11"/>
      <c r="H349" s="11"/>
    </row>
    <row r="350" spans="1:8" ht="9" hidden="1" customHeight="1" x14ac:dyDescent="0.2">
      <c r="A350" s="15">
        <v>335</v>
      </c>
      <c r="B350" s="23" t="s">
        <v>1180</v>
      </c>
      <c r="C350" s="24" t="s">
        <v>1181</v>
      </c>
      <c r="D350" s="23" t="s">
        <v>1182</v>
      </c>
      <c r="E350" s="34" t="s">
        <v>2568</v>
      </c>
      <c r="G350" s="11"/>
      <c r="H350" s="11"/>
    </row>
    <row r="351" spans="1:8" ht="9" hidden="1" customHeight="1" x14ac:dyDescent="0.2">
      <c r="A351" s="15">
        <v>336</v>
      </c>
      <c r="B351" s="23" t="s">
        <v>143</v>
      </c>
      <c r="C351" s="24" t="s">
        <v>1183</v>
      </c>
      <c r="D351" s="23" t="s">
        <v>1184</v>
      </c>
      <c r="E351" s="21"/>
      <c r="G351" s="11"/>
      <c r="H351" s="11"/>
    </row>
    <row r="352" spans="1:8" ht="9" hidden="1" customHeight="1" x14ac:dyDescent="0.2">
      <c r="A352" s="15">
        <v>337</v>
      </c>
      <c r="B352" s="23" t="s">
        <v>1185</v>
      </c>
      <c r="C352" s="24" t="s">
        <v>1186</v>
      </c>
      <c r="D352" s="23" t="s">
        <v>1187</v>
      </c>
      <c r="E352" s="21"/>
      <c r="G352" s="11"/>
      <c r="H352" s="11"/>
    </row>
    <row r="353" spans="1:8" ht="9" hidden="1" customHeight="1" x14ac:dyDescent="0.2">
      <c r="A353" s="15">
        <v>338</v>
      </c>
      <c r="B353" s="23" t="s">
        <v>1188</v>
      </c>
      <c r="C353" s="24" t="s">
        <v>1189</v>
      </c>
      <c r="D353" s="23" t="s">
        <v>1190</v>
      </c>
      <c r="E353" s="21"/>
      <c r="G353" s="11"/>
      <c r="H353" s="11"/>
    </row>
    <row r="354" spans="1:8" ht="9" hidden="1" customHeight="1" x14ac:dyDescent="0.2">
      <c r="A354" s="15">
        <v>339</v>
      </c>
      <c r="B354" s="23" t="s">
        <v>1191</v>
      </c>
      <c r="C354" s="24" t="s">
        <v>1192</v>
      </c>
      <c r="D354" s="23" t="s">
        <v>1193</v>
      </c>
      <c r="E354" s="21"/>
      <c r="G354" s="11"/>
      <c r="H354" s="11"/>
    </row>
    <row r="355" spans="1:8" ht="9" hidden="1" customHeight="1" x14ac:dyDescent="0.2">
      <c r="A355" s="15">
        <v>340</v>
      </c>
      <c r="B355" s="23" t="s">
        <v>1194</v>
      </c>
      <c r="C355" s="24" t="s">
        <v>1195</v>
      </c>
      <c r="D355" s="23" t="s">
        <v>1196</v>
      </c>
      <c r="E355" s="21"/>
      <c r="G355" s="11"/>
      <c r="H355" s="11"/>
    </row>
    <row r="356" spans="1:8" ht="9" hidden="1" customHeight="1" x14ac:dyDescent="0.2">
      <c r="A356" s="15">
        <v>341</v>
      </c>
      <c r="B356" s="23" t="s">
        <v>41</v>
      </c>
      <c r="C356" s="24" t="s">
        <v>1197</v>
      </c>
      <c r="D356" s="23" t="s">
        <v>1198</v>
      </c>
      <c r="E356" s="21"/>
      <c r="G356" s="11"/>
      <c r="H356" s="11"/>
    </row>
    <row r="357" spans="1:8" ht="9" hidden="1" customHeight="1" x14ac:dyDescent="0.2">
      <c r="A357" s="15">
        <v>342</v>
      </c>
      <c r="B357" s="23" t="s">
        <v>1199</v>
      </c>
      <c r="C357" s="24" t="s">
        <v>1200</v>
      </c>
      <c r="D357" s="23" t="s">
        <v>1201</v>
      </c>
      <c r="E357" s="21"/>
      <c r="G357" s="11"/>
      <c r="H357" s="11"/>
    </row>
    <row r="358" spans="1:8" ht="9" hidden="1" customHeight="1" x14ac:dyDescent="0.2">
      <c r="A358" s="15">
        <v>343</v>
      </c>
      <c r="B358" s="23" t="s">
        <v>1202</v>
      </c>
      <c r="C358" s="24"/>
      <c r="D358" s="23" t="s">
        <v>1202</v>
      </c>
      <c r="E358" s="21"/>
      <c r="G358" s="11"/>
      <c r="H358" s="11"/>
    </row>
    <row r="359" spans="1:8" ht="9" hidden="1" customHeight="1" x14ac:dyDescent="0.2">
      <c r="A359" s="15">
        <v>344</v>
      </c>
      <c r="B359" s="23" t="s">
        <v>1203</v>
      </c>
      <c r="C359" s="24" t="s">
        <v>1204</v>
      </c>
      <c r="D359" s="23" t="s">
        <v>1205</v>
      </c>
      <c r="E359" s="21"/>
      <c r="G359" s="11"/>
      <c r="H359" s="11"/>
    </row>
    <row r="360" spans="1:8" ht="9" hidden="1" customHeight="1" x14ac:dyDescent="0.2">
      <c r="A360" s="15">
        <v>345</v>
      </c>
      <c r="B360" s="23" t="s">
        <v>1206</v>
      </c>
      <c r="C360" s="24" t="s">
        <v>1207</v>
      </c>
      <c r="D360" s="23" t="s">
        <v>1208</v>
      </c>
      <c r="E360" s="21"/>
      <c r="G360" s="11"/>
      <c r="H360" s="11"/>
    </row>
    <row r="361" spans="1:8" ht="9" hidden="1" customHeight="1" x14ac:dyDescent="0.2">
      <c r="A361" s="15">
        <v>346</v>
      </c>
      <c r="B361" s="23" t="s">
        <v>1209</v>
      </c>
      <c r="C361" s="24" t="s">
        <v>1210</v>
      </c>
      <c r="D361" s="23" t="s">
        <v>1211</v>
      </c>
      <c r="E361" s="34" t="s">
        <v>2568</v>
      </c>
      <c r="G361" s="11"/>
      <c r="H361" s="11"/>
    </row>
    <row r="362" spans="1:8" ht="9" hidden="1" customHeight="1" x14ac:dyDescent="0.2">
      <c r="A362" s="15">
        <v>347</v>
      </c>
      <c r="B362" s="23" t="s">
        <v>330</v>
      </c>
      <c r="C362" s="24" t="s">
        <v>1212</v>
      </c>
      <c r="D362" s="23" t="s">
        <v>1213</v>
      </c>
      <c r="E362" s="21"/>
      <c r="G362" s="11"/>
      <c r="H362" s="11"/>
    </row>
    <row r="363" spans="1:8" ht="9" hidden="1" customHeight="1" x14ac:dyDescent="0.2">
      <c r="A363" s="15">
        <v>348</v>
      </c>
      <c r="B363" s="23" t="s">
        <v>1214</v>
      </c>
      <c r="C363" s="24" t="s">
        <v>1215</v>
      </c>
      <c r="D363" s="23" t="s">
        <v>1216</v>
      </c>
      <c r="E363" s="21"/>
      <c r="G363" s="11"/>
      <c r="H363" s="11"/>
    </row>
    <row r="364" spans="1:8" ht="9" hidden="1" customHeight="1" x14ac:dyDescent="0.2">
      <c r="A364" s="15">
        <v>349</v>
      </c>
      <c r="B364" s="23" t="s">
        <v>1217</v>
      </c>
      <c r="C364" s="24" t="s">
        <v>1218</v>
      </c>
      <c r="D364" s="23" t="s">
        <v>1219</v>
      </c>
      <c r="E364" s="34" t="s">
        <v>2568</v>
      </c>
      <c r="G364" s="11"/>
      <c r="H364" s="11"/>
    </row>
    <row r="365" spans="1:8" ht="9" hidden="1" customHeight="1" x14ac:dyDescent="0.2">
      <c r="A365" s="15">
        <v>350</v>
      </c>
      <c r="B365" s="23" t="s">
        <v>1220</v>
      </c>
      <c r="C365" s="24" t="s">
        <v>1221</v>
      </c>
      <c r="D365" s="23" t="s">
        <v>1222</v>
      </c>
      <c r="E365" s="35" t="s">
        <v>2572</v>
      </c>
      <c r="G365" s="11"/>
      <c r="H365" s="11"/>
    </row>
    <row r="366" spans="1:8" ht="9" hidden="1" customHeight="1" x14ac:dyDescent="0.2">
      <c r="A366" s="15">
        <v>351</v>
      </c>
      <c r="B366" s="23" t="s">
        <v>1223</v>
      </c>
      <c r="C366" s="24" t="s">
        <v>1224</v>
      </c>
      <c r="D366" s="23" t="s">
        <v>1225</v>
      </c>
      <c r="E366" s="35" t="s">
        <v>2573</v>
      </c>
      <c r="G366" s="11"/>
      <c r="H366" s="11"/>
    </row>
    <row r="367" spans="1:8" ht="9" hidden="1" customHeight="1" x14ac:dyDescent="0.2">
      <c r="A367" s="15">
        <v>352</v>
      </c>
      <c r="B367" s="23" t="s">
        <v>197</v>
      </c>
      <c r="C367" s="24" t="s">
        <v>1226</v>
      </c>
      <c r="D367" s="23" t="s">
        <v>1227</v>
      </c>
      <c r="E367" s="35" t="s">
        <v>2574</v>
      </c>
      <c r="G367" s="11"/>
      <c r="H367" s="11"/>
    </row>
    <row r="368" spans="1:8" ht="9" hidden="1" customHeight="1" x14ac:dyDescent="0.2">
      <c r="A368" s="15">
        <v>353</v>
      </c>
      <c r="B368" s="23" t="s">
        <v>1228</v>
      </c>
      <c r="C368" s="24" t="s">
        <v>1229</v>
      </c>
      <c r="D368" s="23" t="s">
        <v>1230</v>
      </c>
      <c r="E368" s="35" t="s">
        <v>409</v>
      </c>
      <c r="G368" s="11"/>
      <c r="H368" s="11"/>
    </row>
    <row r="369" spans="1:8" ht="9" hidden="1" customHeight="1" x14ac:dyDescent="0.2">
      <c r="A369" s="15">
        <v>354</v>
      </c>
      <c r="B369" s="23" t="s">
        <v>1231</v>
      </c>
      <c r="C369" s="24" t="s">
        <v>1232</v>
      </c>
      <c r="D369" s="23" t="s">
        <v>1233</v>
      </c>
      <c r="E369" s="35" t="s">
        <v>2569</v>
      </c>
      <c r="G369" s="11"/>
      <c r="H369" s="11"/>
    </row>
    <row r="370" spans="1:8" ht="9" hidden="1" customHeight="1" x14ac:dyDescent="0.2">
      <c r="A370" s="15">
        <v>355</v>
      </c>
      <c r="B370" s="23" t="s">
        <v>198</v>
      </c>
      <c r="C370" s="24" t="s">
        <v>1234</v>
      </c>
      <c r="D370" s="23" t="s">
        <v>1235</v>
      </c>
      <c r="E370" s="35" t="s">
        <v>2575</v>
      </c>
      <c r="G370" s="11"/>
      <c r="H370" s="11"/>
    </row>
    <row r="371" spans="1:8" ht="9" hidden="1" customHeight="1" x14ac:dyDescent="0.2">
      <c r="A371" s="15">
        <v>356</v>
      </c>
      <c r="B371" s="23" t="s">
        <v>199</v>
      </c>
      <c r="C371" s="24" t="s">
        <v>1236</v>
      </c>
      <c r="D371" s="23" t="s">
        <v>1237</v>
      </c>
      <c r="E371" s="35" t="s">
        <v>2570</v>
      </c>
      <c r="G371" s="11"/>
      <c r="H371" s="11"/>
    </row>
    <row r="372" spans="1:8" ht="9" hidden="1" customHeight="1" x14ac:dyDescent="0.2">
      <c r="A372" s="15">
        <v>357</v>
      </c>
      <c r="B372" s="23" t="s">
        <v>1238</v>
      </c>
      <c r="C372" s="24" t="s">
        <v>1239</v>
      </c>
      <c r="D372" s="25" t="s">
        <v>1240</v>
      </c>
      <c r="E372" s="35" t="s">
        <v>2568</v>
      </c>
      <c r="G372" s="11"/>
      <c r="H372" s="11"/>
    </row>
    <row r="373" spans="1:8" ht="9" hidden="1" customHeight="1" x14ac:dyDescent="0.2">
      <c r="A373" s="15">
        <v>358</v>
      </c>
      <c r="B373" s="23" t="s">
        <v>1241</v>
      </c>
      <c r="C373" s="24" t="s">
        <v>1242</v>
      </c>
      <c r="D373" s="23" t="s">
        <v>1243</v>
      </c>
      <c r="E373" s="35" t="s">
        <v>2571</v>
      </c>
      <c r="G373" s="11"/>
      <c r="H373" s="11"/>
    </row>
    <row r="374" spans="1:8" ht="9" hidden="1" customHeight="1" x14ac:dyDescent="0.2">
      <c r="A374" s="15">
        <v>359</v>
      </c>
      <c r="B374" s="23" t="s">
        <v>1244</v>
      </c>
      <c r="C374" s="24" t="s">
        <v>1245</v>
      </c>
      <c r="D374" s="23" t="s">
        <v>1246</v>
      </c>
      <c r="E374" s="35" t="s">
        <v>2572</v>
      </c>
      <c r="G374" s="11"/>
      <c r="H374" s="11"/>
    </row>
    <row r="375" spans="1:8" ht="9" hidden="1" customHeight="1" x14ac:dyDescent="0.2">
      <c r="A375" s="15">
        <v>360</v>
      </c>
      <c r="B375" s="23" t="s">
        <v>1247</v>
      </c>
      <c r="C375" s="24" t="s">
        <v>1248</v>
      </c>
      <c r="D375" s="23" t="s">
        <v>1249</v>
      </c>
      <c r="E375" s="35" t="s">
        <v>2573</v>
      </c>
      <c r="G375" s="11"/>
      <c r="H375" s="11"/>
    </row>
    <row r="376" spans="1:8" ht="9" hidden="1" customHeight="1" x14ac:dyDescent="0.2">
      <c r="A376" s="15">
        <v>361</v>
      </c>
      <c r="B376" s="23" t="s">
        <v>1250</v>
      </c>
      <c r="C376" s="24" t="s">
        <v>1251</v>
      </c>
      <c r="D376" s="23" t="s">
        <v>1252</v>
      </c>
      <c r="E376" s="35" t="s">
        <v>2574</v>
      </c>
      <c r="G376" s="11"/>
      <c r="H376" s="11"/>
    </row>
    <row r="377" spans="1:8" ht="9" hidden="1" customHeight="1" x14ac:dyDescent="0.2">
      <c r="A377" s="15">
        <v>362</v>
      </c>
      <c r="B377" s="23" t="s">
        <v>389</v>
      </c>
      <c r="C377" s="24" t="s">
        <v>1253</v>
      </c>
      <c r="D377" s="23" t="s">
        <v>1254</v>
      </c>
      <c r="E377" s="35" t="s">
        <v>409</v>
      </c>
      <c r="G377" s="11"/>
      <c r="H377" s="11"/>
    </row>
    <row r="378" spans="1:8" ht="9" hidden="1" customHeight="1" x14ac:dyDescent="0.2">
      <c r="A378" s="15">
        <v>363</v>
      </c>
      <c r="B378" s="23" t="s">
        <v>200</v>
      </c>
      <c r="C378" s="24" t="s">
        <v>1255</v>
      </c>
      <c r="D378" s="23" t="s">
        <v>1256</v>
      </c>
      <c r="E378" s="35" t="s">
        <v>2569</v>
      </c>
      <c r="G378" s="11"/>
      <c r="H378" s="11"/>
    </row>
    <row r="379" spans="1:8" ht="9" hidden="1" customHeight="1" x14ac:dyDescent="0.2">
      <c r="A379" s="15">
        <v>364</v>
      </c>
      <c r="B379" s="23" t="s">
        <v>1257</v>
      </c>
      <c r="C379" s="24" t="s">
        <v>1258</v>
      </c>
      <c r="D379" s="23" t="s">
        <v>1259</v>
      </c>
      <c r="E379" s="35" t="s">
        <v>2575</v>
      </c>
      <c r="G379" s="11"/>
      <c r="H379" s="11"/>
    </row>
    <row r="380" spans="1:8" ht="9" hidden="1" customHeight="1" x14ac:dyDescent="0.2">
      <c r="A380" s="15">
        <v>365</v>
      </c>
      <c r="B380" s="23" t="s">
        <v>331</v>
      </c>
      <c r="C380" s="24" t="s">
        <v>1260</v>
      </c>
      <c r="D380" s="23" t="s">
        <v>1261</v>
      </c>
      <c r="E380" s="35" t="s">
        <v>2570</v>
      </c>
      <c r="G380" s="11"/>
      <c r="H380" s="11"/>
    </row>
    <row r="381" spans="1:8" ht="9" hidden="1" customHeight="1" x14ac:dyDescent="0.2">
      <c r="A381" s="15">
        <v>366</v>
      </c>
      <c r="B381" s="23" t="s">
        <v>144</v>
      </c>
      <c r="C381" s="24" t="s">
        <v>1262</v>
      </c>
      <c r="D381" s="23" t="s">
        <v>1263</v>
      </c>
      <c r="E381" s="35" t="s">
        <v>2568</v>
      </c>
      <c r="G381" s="11"/>
      <c r="H381" s="11"/>
    </row>
    <row r="382" spans="1:8" ht="9" hidden="1" customHeight="1" x14ac:dyDescent="0.2">
      <c r="A382" s="15">
        <v>367</v>
      </c>
      <c r="B382" s="23" t="s">
        <v>261</v>
      </c>
      <c r="C382" s="24" t="s">
        <v>1264</v>
      </c>
      <c r="D382" s="23" t="s">
        <v>1265</v>
      </c>
      <c r="E382" s="35" t="s">
        <v>2571</v>
      </c>
      <c r="G382" s="11"/>
      <c r="H382" s="11"/>
    </row>
    <row r="383" spans="1:8" ht="9" hidden="1" customHeight="1" x14ac:dyDescent="0.2">
      <c r="A383" s="15">
        <v>368</v>
      </c>
      <c r="B383" s="23" t="s">
        <v>1266</v>
      </c>
      <c r="C383" s="24" t="s">
        <v>1267</v>
      </c>
      <c r="D383" s="23" t="s">
        <v>1268</v>
      </c>
      <c r="E383" s="35" t="s">
        <v>2572</v>
      </c>
      <c r="G383" s="11"/>
      <c r="H383" s="11"/>
    </row>
    <row r="384" spans="1:8" ht="9" hidden="1" customHeight="1" x14ac:dyDescent="0.2">
      <c r="A384" s="15">
        <v>369</v>
      </c>
      <c r="B384" s="23" t="s">
        <v>393</v>
      </c>
      <c r="C384" s="24" t="s">
        <v>1269</v>
      </c>
      <c r="D384" s="23" t="s">
        <v>1270</v>
      </c>
      <c r="E384" s="35" t="s">
        <v>2573</v>
      </c>
      <c r="G384" s="11"/>
      <c r="H384" s="11"/>
    </row>
    <row r="385" spans="1:8" ht="9" hidden="1" customHeight="1" x14ac:dyDescent="0.2">
      <c r="A385" s="15">
        <v>370</v>
      </c>
      <c r="B385" s="23" t="s">
        <v>1271</v>
      </c>
      <c r="C385" s="24" t="s">
        <v>1272</v>
      </c>
      <c r="D385" s="23" t="s">
        <v>1273</v>
      </c>
      <c r="E385" s="35" t="s">
        <v>2574</v>
      </c>
      <c r="G385" s="11"/>
      <c r="H385" s="11"/>
    </row>
    <row r="386" spans="1:8" ht="9" hidden="1" customHeight="1" x14ac:dyDescent="0.2">
      <c r="A386" s="15">
        <v>371</v>
      </c>
      <c r="B386" s="23" t="s">
        <v>99</v>
      </c>
      <c r="C386" s="24" t="s">
        <v>1274</v>
      </c>
      <c r="D386" t="s">
        <v>1275</v>
      </c>
      <c r="E386" s="35" t="s">
        <v>409</v>
      </c>
      <c r="G386" s="11"/>
      <c r="H386" s="11"/>
    </row>
    <row r="387" spans="1:8" ht="9" hidden="1" customHeight="1" x14ac:dyDescent="0.2">
      <c r="A387" s="15">
        <v>372</v>
      </c>
      <c r="B387" s="23" t="s">
        <v>1276</v>
      </c>
      <c r="C387" s="26" t="s">
        <v>1277</v>
      </c>
      <c r="D387" s="23" t="s">
        <v>1276</v>
      </c>
      <c r="E387" s="35" t="s">
        <v>2569</v>
      </c>
      <c r="G387" s="11"/>
      <c r="H387" s="11"/>
    </row>
    <row r="388" spans="1:8" ht="9" hidden="1" customHeight="1" x14ac:dyDescent="0.2">
      <c r="A388" s="15">
        <v>373</v>
      </c>
      <c r="B388" s="23" t="s">
        <v>1278</v>
      </c>
      <c r="C388" s="24" t="s">
        <v>1279</v>
      </c>
      <c r="D388" s="23" t="s">
        <v>1280</v>
      </c>
      <c r="E388" s="35" t="s">
        <v>2575</v>
      </c>
      <c r="G388" s="11"/>
      <c r="H388" s="11"/>
    </row>
    <row r="389" spans="1:8" ht="9" hidden="1" customHeight="1" x14ac:dyDescent="0.2">
      <c r="A389" s="15">
        <v>374</v>
      </c>
      <c r="B389" s="23" t="s">
        <v>1281</v>
      </c>
      <c r="C389" s="24" t="s">
        <v>1282</v>
      </c>
      <c r="D389" s="23" t="s">
        <v>1283</v>
      </c>
      <c r="E389" s="35" t="s">
        <v>2570</v>
      </c>
      <c r="G389" s="11"/>
      <c r="H389" s="11"/>
    </row>
    <row r="390" spans="1:8" ht="9" hidden="1" customHeight="1" x14ac:dyDescent="0.2">
      <c r="A390" s="15">
        <v>375</v>
      </c>
      <c r="B390" s="23" t="s">
        <v>1284</v>
      </c>
      <c r="C390" s="24" t="s">
        <v>1285</v>
      </c>
      <c r="D390" s="23" t="s">
        <v>1286</v>
      </c>
      <c r="E390" s="35" t="s">
        <v>2568</v>
      </c>
      <c r="G390" s="11"/>
      <c r="H390" s="11"/>
    </row>
    <row r="391" spans="1:8" ht="9" hidden="1" customHeight="1" x14ac:dyDescent="0.2">
      <c r="A391" s="15">
        <v>376</v>
      </c>
      <c r="B391" s="23" t="s">
        <v>332</v>
      </c>
      <c r="C391" s="24" t="s">
        <v>1287</v>
      </c>
      <c r="D391" s="23" t="s">
        <v>1288</v>
      </c>
      <c r="E391" s="35" t="s">
        <v>2571</v>
      </c>
      <c r="G391" s="11"/>
      <c r="H391" s="11"/>
    </row>
    <row r="392" spans="1:8" ht="9" hidden="1" customHeight="1" x14ac:dyDescent="0.2">
      <c r="A392" s="15">
        <v>377</v>
      </c>
      <c r="B392" s="23" t="s">
        <v>1289</v>
      </c>
      <c r="C392" s="24" t="s">
        <v>1290</v>
      </c>
      <c r="D392" s="23" t="s">
        <v>1291</v>
      </c>
      <c r="E392" s="35" t="s">
        <v>2572</v>
      </c>
      <c r="G392" s="11"/>
      <c r="H392" s="11"/>
    </row>
    <row r="393" spans="1:8" ht="9" hidden="1" customHeight="1" x14ac:dyDescent="0.2">
      <c r="A393" s="15">
        <v>378</v>
      </c>
      <c r="B393" s="23" t="s">
        <v>1292</v>
      </c>
      <c r="C393" s="24" t="s">
        <v>1293</v>
      </c>
      <c r="D393" s="23" t="s">
        <v>1294</v>
      </c>
      <c r="E393" s="35" t="s">
        <v>2573</v>
      </c>
      <c r="G393" s="11"/>
      <c r="H393" s="11"/>
    </row>
    <row r="394" spans="1:8" ht="9" hidden="1" customHeight="1" x14ac:dyDescent="0.2">
      <c r="A394" s="15">
        <v>379</v>
      </c>
      <c r="B394" s="23" t="s">
        <v>1295</v>
      </c>
      <c r="C394" s="24" t="s">
        <v>1296</v>
      </c>
      <c r="D394" s="23" t="s">
        <v>1297</v>
      </c>
      <c r="E394" s="35" t="s">
        <v>2574</v>
      </c>
      <c r="G394" s="11"/>
      <c r="H394" s="11"/>
    </row>
    <row r="395" spans="1:8" ht="9" hidden="1" customHeight="1" x14ac:dyDescent="0.2">
      <c r="A395" s="15">
        <v>380</v>
      </c>
      <c r="B395" s="23" t="s">
        <v>1298</v>
      </c>
      <c r="C395" s="24" t="s">
        <v>1299</v>
      </c>
      <c r="D395" s="23" t="s">
        <v>1300</v>
      </c>
      <c r="E395" s="35" t="s">
        <v>409</v>
      </c>
      <c r="G395" s="11"/>
      <c r="H395" s="11"/>
    </row>
    <row r="396" spans="1:8" ht="9" hidden="1" customHeight="1" x14ac:dyDescent="0.2">
      <c r="A396" s="15">
        <v>381</v>
      </c>
      <c r="B396" s="23" t="s">
        <v>333</v>
      </c>
      <c r="C396" s="24" t="s">
        <v>1301</v>
      </c>
      <c r="D396" s="23" t="s">
        <v>1302</v>
      </c>
      <c r="E396" s="35" t="s">
        <v>2569</v>
      </c>
      <c r="G396" s="11"/>
      <c r="H396" s="11"/>
    </row>
    <row r="397" spans="1:8" ht="9" hidden="1" customHeight="1" x14ac:dyDescent="0.2">
      <c r="A397" s="15">
        <v>382</v>
      </c>
      <c r="B397" s="23" t="s">
        <v>1303</v>
      </c>
      <c r="C397" s="24" t="s">
        <v>1304</v>
      </c>
      <c r="D397" s="23" t="s">
        <v>1305</v>
      </c>
      <c r="E397" s="35" t="s">
        <v>2575</v>
      </c>
      <c r="G397" s="11"/>
      <c r="H397" s="11"/>
    </row>
    <row r="398" spans="1:8" ht="9" hidden="1" customHeight="1" x14ac:dyDescent="0.2">
      <c r="A398" s="15">
        <v>383</v>
      </c>
      <c r="B398" s="23" t="s">
        <v>334</v>
      </c>
      <c r="C398" s="24" t="s">
        <v>1306</v>
      </c>
      <c r="D398" s="23" t="s">
        <v>1307</v>
      </c>
      <c r="E398" s="35" t="s">
        <v>2570</v>
      </c>
      <c r="G398" s="11"/>
      <c r="H398" s="11"/>
    </row>
    <row r="399" spans="1:8" ht="9" hidden="1" customHeight="1" x14ac:dyDescent="0.2">
      <c r="A399" s="15">
        <v>384</v>
      </c>
      <c r="B399" s="23" t="s">
        <v>1308</v>
      </c>
      <c r="C399" s="24" t="s">
        <v>1309</v>
      </c>
      <c r="D399" s="23" t="s">
        <v>1310</v>
      </c>
      <c r="E399" s="35" t="s">
        <v>2568</v>
      </c>
      <c r="G399" s="11"/>
      <c r="H399" s="11"/>
    </row>
    <row r="400" spans="1:8" ht="9" hidden="1" customHeight="1" x14ac:dyDescent="0.2">
      <c r="A400" s="15">
        <v>385</v>
      </c>
      <c r="B400" s="23" t="s">
        <v>1311</v>
      </c>
      <c r="C400" s="24" t="s">
        <v>1312</v>
      </c>
      <c r="D400" s="23" t="s">
        <v>1313</v>
      </c>
      <c r="E400" s="35" t="s">
        <v>2571</v>
      </c>
      <c r="G400" s="11"/>
      <c r="H400" s="11"/>
    </row>
    <row r="401" spans="1:8" ht="9" hidden="1" customHeight="1" x14ac:dyDescent="0.2">
      <c r="A401" s="15">
        <v>386</v>
      </c>
      <c r="B401" s="23" t="s">
        <v>262</v>
      </c>
      <c r="C401" s="24" t="s">
        <v>1314</v>
      </c>
      <c r="D401" s="23" t="s">
        <v>1315</v>
      </c>
      <c r="E401" s="35" t="s">
        <v>2572</v>
      </c>
      <c r="G401" s="11"/>
      <c r="H401" s="11"/>
    </row>
    <row r="402" spans="1:8" ht="9" hidden="1" customHeight="1" x14ac:dyDescent="0.2">
      <c r="A402" s="15">
        <v>387</v>
      </c>
      <c r="B402" s="23" t="s">
        <v>42</v>
      </c>
      <c r="C402" s="24" t="s">
        <v>1316</v>
      </c>
      <c r="D402" s="23" t="s">
        <v>1317</v>
      </c>
      <c r="E402" s="35" t="s">
        <v>2573</v>
      </c>
      <c r="G402" s="11"/>
      <c r="H402" s="11"/>
    </row>
    <row r="403" spans="1:8" ht="9" hidden="1" customHeight="1" x14ac:dyDescent="0.2">
      <c r="A403" s="15">
        <v>388</v>
      </c>
      <c r="B403" s="23" t="s">
        <v>43</v>
      </c>
      <c r="C403" s="24" t="s">
        <v>1318</v>
      </c>
      <c r="D403" s="23" t="s">
        <v>1319</v>
      </c>
      <c r="E403" s="35" t="s">
        <v>2574</v>
      </c>
      <c r="G403" s="11"/>
      <c r="H403" s="11"/>
    </row>
    <row r="404" spans="1:8" ht="9" hidden="1" customHeight="1" x14ac:dyDescent="0.2">
      <c r="A404" s="15">
        <v>389</v>
      </c>
      <c r="B404" s="23" t="s">
        <v>1320</v>
      </c>
      <c r="C404" s="24" t="s">
        <v>1321</v>
      </c>
      <c r="D404" s="23" t="s">
        <v>1322</v>
      </c>
      <c r="E404" s="35" t="s">
        <v>409</v>
      </c>
      <c r="G404" s="11"/>
      <c r="H404" s="11"/>
    </row>
    <row r="405" spans="1:8" ht="9" hidden="1" customHeight="1" x14ac:dyDescent="0.2">
      <c r="A405" s="15">
        <v>390</v>
      </c>
      <c r="B405" s="23" t="s">
        <v>1323</v>
      </c>
      <c r="C405" s="24" t="s">
        <v>1324</v>
      </c>
      <c r="D405" s="23" t="s">
        <v>1325</v>
      </c>
      <c r="E405" s="35" t="s">
        <v>2569</v>
      </c>
      <c r="G405" s="11"/>
      <c r="H405" s="11"/>
    </row>
    <row r="406" spans="1:8" ht="9" hidden="1" customHeight="1" x14ac:dyDescent="0.2">
      <c r="A406" s="15">
        <v>391</v>
      </c>
      <c r="B406" s="23" t="s">
        <v>1326</v>
      </c>
      <c r="C406" s="24" t="s">
        <v>1327</v>
      </c>
      <c r="D406" s="23" t="s">
        <v>1328</v>
      </c>
      <c r="E406" s="35" t="s">
        <v>2575</v>
      </c>
      <c r="G406" s="11"/>
      <c r="H406" s="11"/>
    </row>
    <row r="407" spans="1:8" ht="9" hidden="1" customHeight="1" x14ac:dyDescent="0.2">
      <c r="A407" s="15">
        <v>392</v>
      </c>
      <c r="B407" s="23" t="s">
        <v>1329</v>
      </c>
      <c r="C407" s="24" t="s">
        <v>1330</v>
      </c>
      <c r="D407" s="23" t="s">
        <v>1331</v>
      </c>
      <c r="E407" s="35" t="s">
        <v>2570</v>
      </c>
      <c r="G407" s="11"/>
      <c r="H407" s="11"/>
    </row>
    <row r="408" spans="1:8" ht="9" hidden="1" customHeight="1" x14ac:dyDescent="0.2">
      <c r="A408" s="15">
        <v>393</v>
      </c>
      <c r="B408" s="23" t="s">
        <v>335</v>
      </c>
      <c r="C408" s="24" t="s">
        <v>1332</v>
      </c>
      <c r="D408" s="23" t="s">
        <v>1333</v>
      </c>
      <c r="E408" s="35" t="s">
        <v>2568</v>
      </c>
      <c r="G408" s="11"/>
      <c r="H408" s="11"/>
    </row>
    <row r="409" spans="1:8" ht="9" hidden="1" customHeight="1" x14ac:dyDescent="0.2">
      <c r="A409" s="15">
        <v>394</v>
      </c>
      <c r="B409" s="23" t="s">
        <v>44</v>
      </c>
      <c r="C409" s="24" t="s">
        <v>1334</v>
      </c>
      <c r="D409" s="23" t="s">
        <v>1335</v>
      </c>
      <c r="E409" s="35" t="s">
        <v>2571</v>
      </c>
      <c r="G409" s="11"/>
      <c r="H409" s="11"/>
    </row>
    <row r="410" spans="1:8" ht="9" hidden="1" customHeight="1" x14ac:dyDescent="0.2">
      <c r="A410" s="15">
        <v>395</v>
      </c>
      <c r="B410" s="23" t="s">
        <v>1336</v>
      </c>
      <c r="C410" s="24" t="s">
        <v>1337</v>
      </c>
      <c r="D410" s="23" t="s">
        <v>1338</v>
      </c>
      <c r="E410" s="35" t="s">
        <v>2572</v>
      </c>
      <c r="G410" s="11"/>
      <c r="H410" s="11"/>
    </row>
    <row r="411" spans="1:8" ht="9" hidden="1" customHeight="1" x14ac:dyDescent="0.2">
      <c r="A411" s="15">
        <v>396</v>
      </c>
      <c r="B411" s="23" t="s">
        <v>1339</v>
      </c>
      <c r="C411" s="24" t="s">
        <v>1340</v>
      </c>
      <c r="D411" s="23" t="s">
        <v>1341</v>
      </c>
      <c r="E411" s="35" t="s">
        <v>2573</v>
      </c>
      <c r="G411" s="11"/>
      <c r="H411" s="11"/>
    </row>
    <row r="412" spans="1:8" ht="9" hidden="1" customHeight="1" x14ac:dyDescent="0.2">
      <c r="A412" s="15">
        <v>397</v>
      </c>
      <c r="B412" s="23" t="s">
        <v>1342</v>
      </c>
      <c r="C412" s="24" t="s">
        <v>1343</v>
      </c>
      <c r="D412" s="23" t="s">
        <v>1344</v>
      </c>
      <c r="E412" s="35" t="s">
        <v>2574</v>
      </c>
      <c r="G412" s="11"/>
      <c r="H412" s="11"/>
    </row>
    <row r="413" spans="1:8" ht="9" hidden="1" customHeight="1" x14ac:dyDescent="0.2">
      <c r="A413" s="15">
        <v>398</v>
      </c>
      <c r="B413" s="23" t="s">
        <v>145</v>
      </c>
      <c r="C413" s="24" t="s">
        <v>1345</v>
      </c>
      <c r="D413" s="23" t="s">
        <v>1346</v>
      </c>
      <c r="E413" s="35" t="s">
        <v>409</v>
      </c>
      <c r="G413" s="11"/>
      <c r="H413" s="11"/>
    </row>
    <row r="414" spans="1:8" ht="9" hidden="1" customHeight="1" x14ac:dyDescent="0.2">
      <c r="A414" s="15">
        <v>399</v>
      </c>
      <c r="B414" s="23" t="s">
        <v>336</v>
      </c>
      <c r="C414" s="24" t="s">
        <v>1347</v>
      </c>
      <c r="D414" s="23" t="s">
        <v>1348</v>
      </c>
      <c r="E414" s="35" t="s">
        <v>2569</v>
      </c>
      <c r="G414" s="11"/>
      <c r="H414" s="11"/>
    </row>
    <row r="415" spans="1:8" ht="9" hidden="1" customHeight="1" x14ac:dyDescent="0.2">
      <c r="A415" s="15">
        <v>400</v>
      </c>
      <c r="B415" s="23" t="s">
        <v>337</v>
      </c>
      <c r="C415" s="24" t="s">
        <v>1349</v>
      </c>
      <c r="D415" s="23" t="s">
        <v>1350</v>
      </c>
      <c r="E415" s="35" t="s">
        <v>2575</v>
      </c>
      <c r="G415" s="11"/>
      <c r="H415" s="11"/>
    </row>
    <row r="416" spans="1:8" ht="9" hidden="1" customHeight="1" x14ac:dyDescent="0.2">
      <c r="A416" s="15">
        <v>401</v>
      </c>
      <c r="B416" s="23" t="s">
        <v>1351</v>
      </c>
      <c r="C416" s="24" t="s">
        <v>1352</v>
      </c>
      <c r="D416" s="23" t="s">
        <v>1353</v>
      </c>
      <c r="E416" s="35" t="s">
        <v>2570</v>
      </c>
      <c r="G416" s="11"/>
      <c r="H416" s="11"/>
    </row>
    <row r="417" spans="1:8" ht="9" hidden="1" customHeight="1" x14ac:dyDescent="0.2">
      <c r="A417" s="15">
        <v>402</v>
      </c>
      <c r="B417" s="23" t="s">
        <v>201</v>
      </c>
      <c r="C417" s="24" t="s">
        <v>1354</v>
      </c>
      <c r="D417" s="23" t="s">
        <v>1355</v>
      </c>
      <c r="E417" s="35" t="s">
        <v>2568</v>
      </c>
      <c r="G417" s="11"/>
      <c r="H417" s="11"/>
    </row>
    <row r="418" spans="1:8" ht="9" hidden="1" customHeight="1" x14ac:dyDescent="0.2">
      <c r="A418" s="15">
        <v>403</v>
      </c>
      <c r="B418" s="23" t="s">
        <v>1356</v>
      </c>
      <c r="C418" s="24" t="s">
        <v>1357</v>
      </c>
      <c r="D418" s="23" t="s">
        <v>1358</v>
      </c>
      <c r="E418" s="35" t="s">
        <v>2571</v>
      </c>
      <c r="G418" s="11"/>
      <c r="H418" s="11"/>
    </row>
    <row r="419" spans="1:8" ht="9" hidden="1" customHeight="1" x14ac:dyDescent="0.2">
      <c r="A419" s="15">
        <v>404</v>
      </c>
      <c r="B419" s="23" t="s">
        <v>1359</v>
      </c>
      <c r="C419" s="24" t="s">
        <v>1360</v>
      </c>
      <c r="D419" s="23" t="s">
        <v>1361</v>
      </c>
      <c r="E419" s="35" t="s">
        <v>2572</v>
      </c>
      <c r="G419" s="11"/>
      <c r="H419" s="11"/>
    </row>
    <row r="420" spans="1:8" ht="9" hidden="1" customHeight="1" x14ac:dyDescent="0.2">
      <c r="A420" s="15">
        <v>405</v>
      </c>
      <c r="B420" s="23" t="s">
        <v>1362</v>
      </c>
      <c r="C420" s="24" t="s">
        <v>1363</v>
      </c>
      <c r="D420" s="23" t="s">
        <v>1364</v>
      </c>
      <c r="E420" s="35" t="s">
        <v>2573</v>
      </c>
      <c r="G420" s="11"/>
      <c r="H420" s="11"/>
    </row>
    <row r="421" spans="1:8" ht="9" hidden="1" customHeight="1" x14ac:dyDescent="0.2">
      <c r="A421" s="15">
        <v>406</v>
      </c>
      <c r="B421" s="23" t="s">
        <v>338</v>
      </c>
      <c r="C421" s="24" t="s">
        <v>1365</v>
      </c>
      <c r="D421" s="23" t="s">
        <v>1366</v>
      </c>
      <c r="E421" s="35" t="s">
        <v>2574</v>
      </c>
      <c r="G421" s="11"/>
      <c r="H421" s="11"/>
    </row>
    <row r="422" spans="1:8" ht="9" hidden="1" customHeight="1" x14ac:dyDescent="0.2">
      <c r="A422" s="15">
        <v>407</v>
      </c>
      <c r="B422" s="23" t="s">
        <v>1367</v>
      </c>
      <c r="C422" s="24" t="s">
        <v>1368</v>
      </c>
      <c r="D422" s="23" t="s">
        <v>1369</v>
      </c>
      <c r="E422" s="35" t="s">
        <v>409</v>
      </c>
      <c r="G422" s="11"/>
      <c r="H422" s="11"/>
    </row>
    <row r="423" spans="1:8" ht="9" hidden="1" customHeight="1" x14ac:dyDescent="0.2">
      <c r="A423" s="15">
        <v>408</v>
      </c>
      <c r="B423" s="23" t="s">
        <v>1370</v>
      </c>
      <c r="C423" s="24" t="s">
        <v>1371</v>
      </c>
      <c r="D423" s="23" t="s">
        <v>1372</v>
      </c>
      <c r="E423" s="35" t="s">
        <v>2569</v>
      </c>
      <c r="G423" s="11"/>
      <c r="H423" s="11"/>
    </row>
    <row r="424" spans="1:8" ht="9" hidden="1" customHeight="1" x14ac:dyDescent="0.2">
      <c r="A424" s="15">
        <v>409</v>
      </c>
      <c r="B424" s="23" t="s">
        <v>1373</v>
      </c>
      <c r="C424" s="24" t="s">
        <v>1374</v>
      </c>
      <c r="D424" s="23" t="s">
        <v>1375</v>
      </c>
      <c r="E424" s="35" t="s">
        <v>2575</v>
      </c>
      <c r="G424" s="11"/>
      <c r="H424" s="11"/>
    </row>
    <row r="425" spans="1:8" ht="9" hidden="1" customHeight="1" x14ac:dyDescent="0.2">
      <c r="A425" s="15">
        <v>410</v>
      </c>
      <c r="B425" s="23" t="s">
        <v>263</v>
      </c>
      <c r="C425" s="24" t="s">
        <v>1376</v>
      </c>
      <c r="D425" s="23" t="s">
        <v>1377</v>
      </c>
      <c r="E425" s="35" t="s">
        <v>2570</v>
      </c>
      <c r="G425" s="11"/>
      <c r="H425" s="11"/>
    </row>
    <row r="426" spans="1:8" ht="9" hidden="1" customHeight="1" x14ac:dyDescent="0.2">
      <c r="A426" s="15">
        <v>411</v>
      </c>
      <c r="B426" s="23" t="s">
        <v>1378</v>
      </c>
      <c r="C426" s="24" t="s">
        <v>1379</v>
      </c>
      <c r="D426" s="23" t="s">
        <v>1380</v>
      </c>
      <c r="E426" s="35" t="s">
        <v>2568</v>
      </c>
      <c r="G426" s="11"/>
      <c r="H426" s="11"/>
    </row>
    <row r="427" spans="1:8" ht="9" hidden="1" customHeight="1" x14ac:dyDescent="0.2">
      <c r="A427" s="15">
        <v>412</v>
      </c>
      <c r="B427" s="23" t="s">
        <v>1381</v>
      </c>
      <c r="C427" s="24" t="s">
        <v>1382</v>
      </c>
      <c r="D427" s="23" t="s">
        <v>1383</v>
      </c>
      <c r="E427" s="35" t="s">
        <v>2571</v>
      </c>
      <c r="G427" s="11"/>
      <c r="H427" s="11"/>
    </row>
    <row r="428" spans="1:8" ht="9" hidden="1" customHeight="1" x14ac:dyDescent="0.2">
      <c r="A428" s="15">
        <v>413</v>
      </c>
      <c r="B428" s="23" t="s">
        <v>1384</v>
      </c>
      <c r="C428" s="24" t="s">
        <v>1385</v>
      </c>
      <c r="D428" s="23" t="s">
        <v>1386</v>
      </c>
      <c r="E428" s="35" t="s">
        <v>2572</v>
      </c>
      <c r="G428" s="11"/>
      <c r="H428" s="11"/>
    </row>
    <row r="429" spans="1:8" ht="9" hidden="1" customHeight="1" x14ac:dyDescent="0.2">
      <c r="A429" s="15">
        <v>414</v>
      </c>
      <c r="B429" s="23" t="s">
        <v>339</v>
      </c>
      <c r="C429" s="24" t="s">
        <v>1387</v>
      </c>
      <c r="D429" s="23" t="s">
        <v>1388</v>
      </c>
      <c r="E429" s="35" t="s">
        <v>2573</v>
      </c>
      <c r="G429" s="11"/>
      <c r="H429" s="11"/>
    </row>
    <row r="430" spans="1:8" ht="9" hidden="1" customHeight="1" x14ac:dyDescent="0.2">
      <c r="A430" s="15">
        <v>415</v>
      </c>
      <c r="B430" s="23" t="s">
        <v>45</v>
      </c>
      <c r="C430" s="24" t="s">
        <v>1389</v>
      </c>
      <c r="D430" s="23" t="s">
        <v>1390</v>
      </c>
      <c r="E430" s="35" t="s">
        <v>2574</v>
      </c>
      <c r="G430" s="11"/>
      <c r="H430" s="11"/>
    </row>
    <row r="431" spans="1:8" ht="9" hidden="1" customHeight="1" x14ac:dyDescent="0.2">
      <c r="A431" s="15">
        <v>416</v>
      </c>
      <c r="B431" s="23" t="s">
        <v>1391</v>
      </c>
      <c r="C431" s="24" t="s">
        <v>1392</v>
      </c>
      <c r="D431" s="23" t="s">
        <v>1393</v>
      </c>
      <c r="E431" s="35" t="s">
        <v>409</v>
      </c>
      <c r="G431" s="11"/>
      <c r="H431" s="11"/>
    </row>
    <row r="432" spans="1:8" ht="9" hidden="1" customHeight="1" x14ac:dyDescent="0.2">
      <c r="A432" s="15">
        <v>417</v>
      </c>
      <c r="B432" s="23" t="s">
        <v>1394</v>
      </c>
      <c r="C432" s="24" t="s">
        <v>1395</v>
      </c>
      <c r="D432" s="23" t="s">
        <v>1396</v>
      </c>
      <c r="E432" s="35" t="s">
        <v>2569</v>
      </c>
      <c r="G432" s="11"/>
      <c r="H432" s="11"/>
    </row>
    <row r="433" spans="1:8" ht="9" hidden="1" customHeight="1" x14ac:dyDescent="0.2">
      <c r="A433" s="15">
        <v>418</v>
      </c>
      <c r="B433" s="23" t="s">
        <v>1397</v>
      </c>
      <c r="C433" s="24" t="s">
        <v>1398</v>
      </c>
      <c r="D433" s="23" t="s">
        <v>1399</v>
      </c>
      <c r="E433" s="35" t="s">
        <v>2575</v>
      </c>
      <c r="G433" s="11"/>
      <c r="H433" s="11"/>
    </row>
    <row r="434" spans="1:8" ht="9" hidden="1" customHeight="1" x14ac:dyDescent="0.2">
      <c r="A434" s="15">
        <v>419</v>
      </c>
      <c r="B434" s="23" t="s">
        <v>1400</v>
      </c>
      <c r="C434" s="24" t="s">
        <v>1401</v>
      </c>
      <c r="D434" s="23" t="s">
        <v>1402</v>
      </c>
      <c r="E434" s="35" t="s">
        <v>2570</v>
      </c>
      <c r="G434" s="11"/>
      <c r="H434" s="11"/>
    </row>
    <row r="435" spans="1:8" ht="9" hidden="1" customHeight="1" x14ac:dyDescent="0.2">
      <c r="A435" s="15">
        <v>420</v>
      </c>
      <c r="B435" s="23" t="s">
        <v>100</v>
      </c>
      <c r="C435" s="24" t="s">
        <v>1403</v>
      </c>
      <c r="D435" s="23" t="s">
        <v>1404</v>
      </c>
      <c r="E435" s="35" t="s">
        <v>2568</v>
      </c>
      <c r="G435" s="11"/>
      <c r="H435" s="11"/>
    </row>
    <row r="436" spans="1:8" ht="9" hidden="1" customHeight="1" x14ac:dyDescent="0.2">
      <c r="A436" s="15">
        <v>421</v>
      </c>
      <c r="B436" s="23" t="s">
        <v>1405</v>
      </c>
      <c r="C436" s="24" t="s">
        <v>1406</v>
      </c>
      <c r="D436" s="23" t="s">
        <v>1407</v>
      </c>
      <c r="E436" s="35" t="s">
        <v>2571</v>
      </c>
      <c r="G436" s="11"/>
      <c r="H436" s="11"/>
    </row>
    <row r="437" spans="1:8" ht="9" hidden="1" customHeight="1" x14ac:dyDescent="0.2">
      <c r="A437" s="15">
        <v>422</v>
      </c>
      <c r="B437" s="23" t="s">
        <v>1408</v>
      </c>
      <c r="C437" s="24" t="s">
        <v>1409</v>
      </c>
      <c r="D437" s="23" t="s">
        <v>1410</v>
      </c>
      <c r="E437" s="35" t="s">
        <v>2572</v>
      </c>
      <c r="G437" s="11"/>
      <c r="H437" s="11"/>
    </row>
    <row r="438" spans="1:8" ht="9" hidden="1" customHeight="1" x14ac:dyDescent="0.2">
      <c r="A438" s="15">
        <v>423</v>
      </c>
      <c r="B438" s="23" t="s">
        <v>1411</v>
      </c>
      <c r="C438" s="24" t="s">
        <v>1412</v>
      </c>
      <c r="D438" s="23" t="s">
        <v>1413</v>
      </c>
      <c r="E438" s="35" t="s">
        <v>2573</v>
      </c>
      <c r="G438" s="11"/>
      <c r="H438" s="11"/>
    </row>
    <row r="439" spans="1:8" ht="9" hidden="1" customHeight="1" x14ac:dyDescent="0.2">
      <c r="A439" s="15">
        <v>424</v>
      </c>
      <c r="B439" s="23" t="s">
        <v>340</v>
      </c>
      <c r="C439" s="24" t="s">
        <v>1414</v>
      </c>
      <c r="D439" s="23" t="s">
        <v>1415</v>
      </c>
      <c r="E439" s="35" t="s">
        <v>2574</v>
      </c>
      <c r="G439" s="11"/>
      <c r="H439" s="11"/>
    </row>
    <row r="440" spans="1:8" ht="9" hidden="1" customHeight="1" x14ac:dyDescent="0.2">
      <c r="A440" s="15">
        <v>425</v>
      </c>
      <c r="B440" s="23" t="s">
        <v>1416</v>
      </c>
      <c r="C440" s="24" t="s">
        <v>1417</v>
      </c>
      <c r="D440" s="23" t="s">
        <v>1418</v>
      </c>
      <c r="E440" s="35" t="s">
        <v>409</v>
      </c>
      <c r="G440" s="11"/>
      <c r="H440" s="11"/>
    </row>
    <row r="441" spans="1:8" ht="9" hidden="1" customHeight="1" x14ac:dyDescent="0.2">
      <c r="A441" s="15">
        <v>426</v>
      </c>
      <c r="B441" s="23" t="s">
        <v>264</v>
      </c>
      <c r="C441" s="24" t="s">
        <v>1419</v>
      </c>
      <c r="D441" s="23" t="s">
        <v>1420</v>
      </c>
      <c r="E441" s="35" t="s">
        <v>2569</v>
      </c>
      <c r="G441" s="11"/>
      <c r="H441" s="11"/>
    </row>
    <row r="442" spans="1:8" ht="9" hidden="1" customHeight="1" x14ac:dyDescent="0.2">
      <c r="A442" s="15">
        <v>427</v>
      </c>
      <c r="B442" s="23" t="s">
        <v>341</v>
      </c>
      <c r="C442" s="24" t="s">
        <v>1421</v>
      </c>
      <c r="D442" s="23" t="s">
        <v>1422</v>
      </c>
      <c r="E442" s="35" t="s">
        <v>2575</v>
      </c>
      <c r="G442" s="11"/>
      <c r="H442" s="11"/>
    </row>
    <row r="443" spans="1:8" ht="9" hidden="1" customHeight="1" x14ac:dyDescent="0.2">
      <c r="A443" s="15">
        <v>428</v>
      </c>
      <c r="B443" s="23" t="s">
        <v>1423</v>
      </c>
      <c r="C443" s="24" t="s">
        <v>1424</v>
      </c>
      <c r="D443" s="23" t="s">
        <v>1425</v>
      </c>
      <c r="E443" s="35" t="s">
        <v>2570</v>
      </c>
      <c r="G443" s="11"/>
      <c r="H443" s="11"/>
    </row>
    <row r="444" spans="1:8" ht="9" hidden="1" customHeight="1" x14ac:dyDescent="0.2">
      <c r="A444" s="15">
        <v>429</v>
      </c>
      <c r="B444" s="23" t="s">
        <v>202</v>
      </c>
      <c r="C444" s="24" t="s">
        <v>1426</v>
      </c>
      <c r="D444" s="23" t="s">
        <v>1427</v>
      </c>
      <c r="E444" s="35" t="s">
        <v>2568</v>
      </c>
      <c r="G444" s="11"/>
      <c r="H444" s="11"/>
    </row>
    <row r="445" spans="1:8" ht="9" hidden="1" customHeight="1" x14ac:dyDescent="0.2">
      <c r="A445" s="15">
        <v>430</v>
      </c>
      <c r="B445" s="23" t="s">
        <v>1428</v>
      </c>
      <c r="C445" s="24" t="s">
        <v>1429</v>
      </c>
      <c r="D445" s="23" t="s">
        <v>1430</v>
      </c>
      <c r="E445" s="35" t="s">
        <v>2571</v>
      </c>
      <c r="G445" s="11"/>
      <c r="H445" s="11"/>
    </row>
    <row r="446" spans="1:8" ht="9" hidden="1" customHeight="1" x14ac:dyDescent="0.2">
      <c r="A446" s="15">
        <v>431</v>
      </c>
      <c r="B446" s="23" t="s">
        <v>1431</v>
      </c>
      <c r="C446" s="24" t="s">
        <v>1432</v>
      </c>
      <c r="D446" s="23" t="s">
        <v>1433</v>
      </c>
      <c r="E446" s="35" t="s">
        <v>2572</v>
      </c>
      <c r="G446" s="11"/>
      <c r="H446" s="11"/>
    </row>
    <row r="447" spans="1:8" ht="9" hidden="1" customHeight="1" x14ac:dyDescent="0.2">
      <c r="A447" s="15">
        <v>432</v>
      </c>
      <c r="B447" s="23" t="s">
        <v>1434</v>
      </c>
      <c r="C447" s="24" t="s">
        <v>1435</v>
      </c>
      <c r="D447" s="23" t="s">
        <v>1436</v>
      </c>
      <c r="E447" s="35" t="s">
        <v>2573</v>
      </c>
      <c r="G447" s="11"/>
      <c r="H447" s="11"/>
    </row>
    <row r="448" spans="1:8" ht="9" hidden="1" customHeight="1" x14ac:dyDescent="0.2">
      <c r="A448" s="15">
        <v>433</v>
      </c>
      <c r="B448" s="23" t="s">
        <v>1437</v>
      </c>
      <c r="C448" s="24" t="s">
        <v>1438</v>
      </c>
      <c r="D448" s="23" t="s">
        <v>1439</v>
      </c>
      <c r="E448" s="35" t="s">
        <v>2574</v>
      </c>
      <c r="G448" s="11"/>
      <c r="H448" s="11"/>
    </row>
    <row r="449" spans="1:8" ht="9" hidden="1" customHeight="1" x14ac:dyDescent="0.2">
      <c r="A449" s="15">
        <v>434</v>
      </c>
      <c r="B449" s="23" t="s">
        <v>392</v>
      </c>
      <c r="C449" s="24" t="s">
        <v>1440</v>
      </c>
      <c r="D449" s="23" t="s">
        <v>1441</v>
      </c>
      <c r="E449" s="35" t="s">
        <v>409</v>
      </c>
      <c r="G449" s="11"/>
      <c r="H449" s="11"/>
    </row>
    <row r="450" spans="1:8" ht="9" hidden="1" customHeight="1" x14ac:dyDescent="0.2">
      <c r="A450" s="15">
        <v>435</v>
      </c>
      <c r="B450" s="23" t="s">
        <v>1442</v>
      </c>
      <c r="C450" s="24" t="s">
        <v>1443</v>
      </c>
      <c r="D450" s="23" t="s">
        <v>1444</v>
      </c>
      <c r="E450" s="35" t="s">
        <v>2569</v>
      </c>
      <c r="G450" s="11"/>
      <c r="H450" s="11"/>
    </row>
    <row r="451" spans="1:8" ht="9" hidden="1" customHeight="1" x14ac:dyDescent="0.2">
      <c r="A451" s="15">
        <v>436</v>
      </c>
      <c r="B451" s="23" t="s">
        <v>1445</v>
      </c>
      <c r="C451" s="24" t="s">
        <v>1446</v>
      </c>
      <c r="D451" s="23" t="s">
        <v>1447</v>
      </c>
      <c r="E451" s="35" t="s">
        <v>2575</v>
      </c>
      <c r="G451" s="11"/>
      <c r="H451" s="11"/>
    </row>
    <row r="452" spans="1:8" ht="9" hidden="1" customHeight="1" x14ac:dyDescent="0.2">
      <c r="A452" s="15">
        <v>437</v>
      </c>
      <c r="B452" s="23" t="s">
        <v>1448</v>
      </c>
      <c r="C452" s="24" t="s">
        <v>1449</v>
      </c>
      <c r="D452" s="23" t="s">
        <v>1450</v>
      </c>
      <c r="E452" s="35" t="s">
        <v>2570</v>
      </c>
      <c r="G452" s="11"/>
      <c r="H452" s="11"/>
    </row>
    <row r="453" spans="1:8" ht="9" hidden="1" customHeight="1" x14ac:dyDescent="0.2">
      <c r="A453" s="15">
        <v>438</v>
      </c>
      <c r="B453" s="23" t="s">
        <v>114</v>
      </c>
      <c r="C453" s="24" t="s">
        <v>1451</v>
      </c>
      <c r="D453" s="23" t="s">
        <v>1452</v>
      </c>
      <c r="E453" s="35" t="s">
        <v>2568</v>
      </c>
      <c r="G453" s="11"/>
      <c r="H453" s="11"/>
    </row>
    <row r="454" spans="1:8" ht="9" hidden="1" customHeight="1" x14ac:dyDescent="0.2">
      <c r="A454" s="15">
        <v>439</v>
      </c>
      <c r="B454" s="23" t="s">
        <v>203</v>
      </c>
      <c r="C454" s="24" t="s">
        <v>1453</v>
      </c>
      <c r="D454" s="23" t="s">
        <v>1454</v>
      </c>
      <c r="E454" s="35" t="s">
        <v>2571</v>
      </c>
      <c r="G454" s="11"/>
      <c r="H454" s="11"/>
    </row>
    <row r="455" spans="1:8" ht="9" hidden="1" customHeight="1" x14ac:dyDescent="0.2">
      <c r="A455" s="15">
        <v>440</v>
      </c>
      <c r="B455" s="23" t="s">
        <v>1455</v>
      </c>
      <c r="C455" s="24" t="s">
        <v>1456</v>
      </c>
      <c r="D455" s="23" t="s">
        <v>1457</v>
      </c>
      <c r="E455" s="35" t="s">
        <v>2572</v>
      </c>
      <c r="G455" s="11"/>
      <c r="H455" s="11"/>
    </row>
    <row r="456" spans="1:8" ht="9" hidden="1" customHeight="1" x14ac:dyDescent="0.2">
      <c r="A456" s="15">
        <v>441</v>
      </c>
      <c r="B456" s="23" t="s">
        <v>1458</v>
      </c>
      <c r="C456" s="24" t="s">
        <v>1459</v>
      </c>
      <c r="D456" s="23" t="s">
        <v>1460</v>
      </c>
      <c r="E456" s="35" t="s">
        <v>2573</v>
      </c>
      <c r="G456" s="11"/>
      <c r="H456" s="11"/>
    </row>
    <row r="457" spans="1:8" ht="9" hidden="1" customHeight="1" x14ac:dyDescent="0.2">
      <c r="A457" s="15">
        <v>442</v>
      </c>
      <c r="B457" s="23" t="s">
        <v>265</v>
      </c>
      <c r="C457" s="24" t="s">
        <v>1461</v>
      </c>
      <c r="D457" s="23" t="s">
        <v>1462</v>
      </c>
      <c r="E457" s="35" t="s">
        <v>2574</v>
      </c>
      <c r="G457" s="11"/>
      <c r="H457" s="11"/>
    </row>
    <row r="458" spans="1:8" ht="9" hidden="1" customHeight="1" x14ac:dyDescent="0.2">
      <c r="A458" s="15">
        <v>443</v>
      </c>
      <c r="B458" s="23" t="s">
        <v>1463</v>
      </c>
      <c r="C458" s="24" t="s">
        <v>1464</v>
      </c>
      <c r="D458" s="23" t="s">
        <v>1465</v>
      </c>
      <c r="E458" s="35" t="s">
        <v>409</v>
      </c>
      <c r="G458" s="11"/>
      <c r="H458" s="11"/>
    </row>
    <row r="459" spans="1:8" ht="9" hidden="1" customHeight="1" x14ac:dyDescent="0.2">
      <c r="A459" s="15">
        <v>444</v>
      </c>
      <c r="B459" s="23" t="s">
        <v>1466</v>
      </c>
      <c r="C459" s="24" t="s">
        <v>1467</v>
      </c>
      <c r="D459" s="23" t="s">
        <v>1468</v>
      </c>
      <c r="E459" s="35" t="s">
        <v>2569</v>
      </c>
      <c r="G459" s="11"/>
      <c r="H459" s="11"/>
    </row>
    <row r="460" spans="1:8" ht="9" hidden="1" customHeight="1" x14ac:dyDescent="0.2">
      <c r="A460" s="15">
        <v>445</v>
      </c>
      <c r="B460" s="23" t="s">
        <v>1469</v>
      </c>
      <c r="C460" s="24" t="s">
        <v>1470</v>
      </c>
      <c r="D460" s="23" t="s">
        <v>1471</v>
      </c>
      <c r="E460" s="35" t="s">
        <v>2575</v>
      </c>
      <c r="G460" s="11"/>
      <c r="H460" s="11"/>
    </row>
    <row r="461" spans="1:8" ht="9" hidden="1" customHeight="1" x14ac:dyDescent="0.2">
      <c r="A461" s="15">
        <v>446</v>
      </c>
      <c r="B461" s="23" t="s">
        <v>1472</v>
      </c>
      <c r="C461" s="24" t="s">
        <v>1473</v>
      </c>
      <c r="D461" s="23" t="s">
        <v>1474</v>
      </c>
      <c r="E461" s="35" t="s">
        <v>2570</v>
      </c>
      <c r="G461" s="11"/>
      <c r="H461" s="11"/>
    </row>
    <row r="462" spans="1:8" ht="9" hidden="1" customHeight="1" x14ac:dyDescent="0.2">
      <c r="A462" s="15">
        <v>447</v>
      </c>
      <c r="B462" s="23" t="s">
        <v>266</v>
      </c>
      <c r="C462" s="24" t="s">
        <v>1475</v>
      </c>
      <c r="D462" s="23" t="s">
        <v>1476</v>
      </c>
      <c r="E462" s="35" t="s">
        <v>2568</v>
      </c>
      <c r="G462" s="11"/>
      <c r="H462" s="11"/>
    </row>
    <row r="463" spans="1:8" ht="9" hidden="1" customHeight="1" x14ac:dyDescent="0.2">
      <c r="A463" s="15">
        <v>448</v>
      </c>
      <c r="B463" s="23" t="s">
        <v>266</v>
      </c>
      <c r="C463" s="24" t="s">
        <v>1477</v>
      </c>
      <c r="D463" s="23" t="s">
        <v>1476</v>
      </c>
      <c r="E463" s="35" t="s">
        <v>2571</v>
      </c>
      <c r="G463" s="11"/>
      <c r="H463" s="11"/>
    </row>
    <row r="464" spans="1:8" ht="9" hidden="1" customHeight="1" x14ac:dyDescent="0.2">
      <c r="A464" s="15">
        <v>449</v>
      </c>
      <c r="B464" s="23" t="s">
        <v>266</v>
      </c>
      <c r="C464" s="24" t="s">
        <v>1478</v>
      </c>
      <c r="D464" s="23" t="s">
        <v>1476</v>
      </c>
      <c r="E464" s="35" t="s">
        <v>2572</v>
      </c>
      <c r="G464" s="11"/>
      <c r="H464" s="11"/>
    </row>
    <row r="465" spans="1:8" ht="9" hidden="1" customHeight="1" x14ac:dyDescent="0.2">
      <c r="A465" s="15">
        <v>450</v>
      </c>
      <c r="B465" s="23" t="s">
        <v>1479</v>
      </c>
      <c r="C465" s="24" t="s">
        <v>1480</v>
      </c>
      <c r="D465" s="23" t="s">
        <v>1481</v>
      </c>
      <c r="E465" s="35" t="s">
        <v>2573</v>
      </c>
      <c r="G465" s="11"/>
      <c r="H465" s="11"/>
    </row>
    <row r="466" spans="1:8" ht="9" hidden="1" customHeight="1" x14ac:dyDescent="0.2">
      <c r="A466" s="15">
        <v>451</v>
      </c>
      <c r="B466" s="23" t="s">
        <v>234</v>
      </c>
      <c r="C466" s="24" t="s">
        <v>1482</v>
      </c>
      <c r="D466" s="23" t="s">
        <v>1483</v>
      </c>
      <c r="E466" s="35" t="s">
        <v>2574</v>
      </c>
      <c r="G466" s="11"/>
      <c r="H466" s="11"/>
    </row>
    <row r="467" spans="1:8" ht="9" hidden="1" customHeight="1" x14ac:dyDescent="0.2">
      <c r="A467" s="15">
        <v>452</v>
      </c>
      <c r="B467" s="23" t="s">
        <v>1484</v>
      </c>
      <c r="C467" s="24" t="s">
        <v>1485</v>
      </c>
      <c r="D467" s="23" t="s">
        <v>1484</v>
      </c>
      <c r="E467" s="35" t="s">
        <v>409</v>
      </c>
      <c r="G467" s="11"/>
      <c r="H467" s="11"/>
    </row>
    <row r="468" spans="1:8" ht="9" hidden="1" customHeight="1" x14ac:dyDescent="0.2">
      <c r="A468" s="15">
        <v>453</v>
      </c>
      <c r="B468" s="23" t="s">
        <v>46</v>
      </c>
      <c r="C468" s="24" t="s">
        <v>1486</v>
      </c>
      <c r="D468" s="23" t="s">
        <v>46</v>
      </c>
      <c r="E468" s="35" t="s">
        <v>2569</v>
      </c>
      <c r="G468" s="11"/>
      <c r="H468" s="11"/>
    </row>
    <row r="469" spans="1:8" ht="9" hidden="1" customHeight="1" x14ac:dyDescent="0.2">
      <c r="A469" s="15">
        <v>454</v>
      </c>
      <c r="B469" s="23" t="s">
        <v>342</v>
      </c>
      <c r="C469" s="24" t="s">
        <v>1487</v>
      </c>
      <c r="D469" s="23" t="s">
        <v>342</v>
      </c>
      <c r="E469" s="35" t="s">
        <v>2575</v>
      </c>
      <c r="G469" s="11"/>
      <c r="H469" s="11"/>
    </row>
    <row r="470" spans="1:8" ht="9" hidden="1" customHeight="1" x14ac:dyDescent="0.2">
      <c r="A470" s="15">
        <v>455</v>
      </c>
      <c r="B470" s="23" t="s">
        <v>343</v>
      </c>
      <c r="C470" s="24" t="s">
        <v>1488</v>
      </c>
      <c r="D470" s="23" t="s">
        <v>343</v>
      </c>
      <c r="E470" s="35" t="s">
        <v>2570</v>
      </c>
      <c r="G470" s="11"/>
      <c r="H470" s="11"/>
    </row>
    <row r="471" spans="1:8" ht="9" hidden="1" customHeight="1" x14ac:dyDescent="0.2">
      <c r="A471" s="15">
        <v>456</v>
      </c>
      <c r="B471" s="23" t="s">
        <v>344</v>
      </c>
      <c r="C471" s="24" t="s">
        <v>1489</v>
      </c>
      <c r="D471" s="23" t="s">
        <v>344</v>
      </c>
      <c r="E471" s="35" t="s">
        <v>2568</v>
      </c>
      <c r="G471" s="11"/>
      <c r="H471" s="11"/>
    </row>
    <row r="472" spans="1:8" ht="9" hidden="1" customHeight="1" x14ac:dyDescent="0.2">
      <c r="A472" s="15">
        <v>457</v>
      </c>
      <c r="B472" s="23" t="s">
        <v>1490</v>
      </c>
      <c r="C472" s="24" t="s">
        <v>1491</v>
      </c>
      <c r="D472" s="23" t="s">
        <v>1490</v>
      </c>
      <c r="E472" s="35" t="s">
        <v>2571</v>
      </c>
      <c r="G472" s="11"/>
      <c r="H472" s="11"/>
    </row>
    <row r="473" spans="1:8" ht="9" hidden="1" customHeight="1" x14ac:dyDescent="0.2">
      <c r="A473" s="15">
        <v>458</v>
      </c>
      <c r="B473" s="23" t="s">
        <v>1492</v>
      </c>
      <c r="C473" s="24" t="s">
        <v>1493</v>
      </c>
      <c r="D473" s="23" t="s">
        <v>1492</v>
      </c>
      <c r="E473" s="35" t="s">
        <v>2572</v>
      </c>
      <c r="G473" s="11"/>
      <c r="H473" s="11"/>
    </row>
    <row r="474" spans="1:8" ht="9" hidden="1" customHeight="1" x14ac:dyDescent="0.2">
      <c r="A474" s="15">
        <v>459</v>
      </c>
      <c r="B474" s="23" t="s">
        <v>1494</v>
      </c>
      <c r="C474" s="24" t="s">
        <v>1495</v>
      </c>
      <c r="D474" s="23" t="s">
        <v>1494</v>
      </c>
      <c r="E474" s="35" t="s">
        <v>2573</v>
      </c>
      <c r="G474" s="11"/>
      <c r="H474" s="11"/>
    </row>
    <row r="475" spans="1:8" ht="9" hidden="1" customHeight="1" x14ac:dyDescent="0.2">
      <c r="A475" s="15">
        <v>460</v>
      </c>
      <c r="B475" s="23" t="s">
        <v>1496</v>
      </c>
      <c r="C475" s="24" t="s">
        <v>1497</v>
      </c>
      <c r="D475" s="23" t="s">
        <v>1496</v>
      </c>
      <c r="E475" s="35" t="s">
        <v>2574</v>
      </c>
      <c r="G475" s="11"/>
      <c r="H475" s="11"/>
    </row>
    <row r="476" spans="1:8" ht="9" hidden="1" customHeight="1" x14ac:dyDescent="0.2">
      <c r="A476" s="15">
        <v>461</v>
      </c>
      <c r="B476" s="23" t="s">
        <v>1498</v>
      </c>
      <c r="C476" s="24" t="s">
        <v>1499</v>
      </c>
      <c r="D476" s="23" t="s">
        <v>1498</v>
      </c>
      <c r="E476" s="35" t="s">
        <v>409</v>
      </c>
      <c r="G476" s="11"/>
      <c r="H476" s="11"/>
    </row>
    <row r="477" spans="1:8" ht="9" hidden="1" customHeight="1" x14ac:dyDescent="0.2">
      <c r="A477" s="15">
        <v>462</v>
      </c>
      <c r="B477" s="23" t="s">
        <v>1500</v>
      </c>
      <c r="C477" s="24" t="s">
        <v>1501</v>
      </c>
      <c r="D477" s="23" t="s">
        <v>1500</v>
      </c>
      <c r="E477" s="35" t="s">
        <v>2569</v>
      </c>
      <c r="G477" s="11"/>
      <c r="H477" s="11"/>
    </row>
    <row r="478" spans="1:8" ht="9" hidden="1" customHeight="1" x14ac:dyDescent="0.2">
      <c r="A478" s="15">
        <v>463</v>
      </c>
      <c r="B478" s="23" t="s">
        <v>1502</v>
      </c>
      <c r="C478" s="24" t="s">
        <v>1503</v>
      </c>
      <c r="D478" s="23" t="s">
        <v>1502</v>
      </c>
      <c r="E478" s="35" t="s">
        <v>2575</v>
      </c>
      <c r="G478" s="11"/>
      <c r="H478" s="11"/>
    </row>
    <row r="479" spans="1:8" ht="9" hidden="1" customHeight="1" x14ac:dyDescent="0.2">
      <c r="A479" s="15">
        <v>464</v>
      </c>
      <c r="B479" s="23" t="s">
        <v>1504</v>
      </c>
      <c r="C479" s="24" t="s">
        <v>1505</v>
      </c>
      <c r="D479" s="23" t="s">
        <v>1504</v>
      </c>
      <c r="E479" s="35" t="s">
        <v>2570</v>
      </c>
      <c r="G479" s="11"/>
      <c r="H479" s="11"/>
    </row>
    <row r="480" spans="1:8" ht="9" hidden="1" customHeight="1" x14ac:dyDescent="0.2">
      <c r="A480" s="15">
        <v>465</v>
      </c>
      <c r="B480" s="23" t="s">
        <v>267</v>
      </c>
      <c r="C480" s="24" t="s">
        <v>1506</v>
      </c>
      <c r="D480" s="23" t="s">
        <v>267</v>
      </c>
      <c r="E480" s="35" t="s">
        <v>2568</v>
      </c>
      <c r="G480" s="11"/>
      <c r="H480" s="11"/>
    </row>
    <row r="481" spans="1:8" ht="9" hidden="1" customHeight="1" x14ac:dyDescent="0.2">
      <c r="A481" s="15">
        <v>466</v>
      </c>
      <c r="B481" s="23" t="s">
        <v>1507</v>
      </c>
      <c r="C481" s="24" t="s">
        <v>1508</v>
      </c>
      <c r="D481" s="23" t="s">
        <v>1507</v>
      </c>
      <c r="E481" s="35" t="s">
        <v>2571</v>
      </c>
      <c r="G481" s="11"/>
      <c r="H481" s="11"/>
    </row>
    <row r="482" spans="1:8" ht="9" hidden="1" customHeight="1" x14ac:dyDescent="0.2">
      <c r="A482" s="15">
        <v>467</v>
      </c>
      <c r="B482" s="23" t="s">
        <v>1509</v>
      </c>
      <c r="C482" s="24" t="s">
        <v>1510</v>
      </c>
      <c r="D482" s="23" t="s">
        <v>1509</v>
      </c>
      <c r="E482" s="35" t="s">
        <v>2572</v>
      </c>
      <c r="G482" s="11"/>
      <c r="H482" s="11"/>
    </row>
    <row r="483" spans="1:8" ht="9" hidden="1" customHeight="1" x14ac:dyDescent="0.2">
      <c r="A483" s="15">
        <v>468</v>
      </c>
      <c r="B483" s="23" t="s">
        <v>146</v>
      </c>
      <c r="C483" s="24" t="s">
        <v>1511</v>
      </c>
      <c r="D483" s="23" t="s">
        <v>146</v>
      </c>
      <c r="E483" s="35" t="s">
        <v>2573</v>
      </c>
      <c r="G483" s="11"/>
      <c r="H483" s="11"/>
    </row>
    <row r="484" spans="1:8" ht="9" hidden="1" customHeight="1" x14ac:dyDescent="0.2">
      <c r="A484" s="15">
        <v>469</v>
      </c>
      <c r="B484" s="23" t="s">
        <v>1512</v>
      </c>
      <c r="C484" s="24" t="s">
        <v>1513</v>
      </c>
      <c r="D484" s="23" t="s">
        <v>1512</v>
      </c>
      <c r="E484" s="35" t="s">
        <v>2574</v>
      </c>
      <c r="G484" s="11"/>
      <c r="H484" s="11"/>
    </row>
    <row r="485" spans="1:8" ht="9" hidden="1" customHeight="1" x14ac:dyDescent="0.2">
      <c r="A485" s="15">
        <v>470</v>
      </c>
      <c r="B485" s="23" t="s">
        <v>268</v>
      </c>
      <c r="C485" s="24" t="s">
        <v>1514</v>
      </c>
      <c r="D485" s="23" t="s">
        <v>268</v>
      </c>
      <c r="E485" s="35" t="s">
        <v>409</v>
      </c>
      <c r="G485" s="11"/>
      <c r="H485" s="11"/>
    </row>
    <row r="486" spans="1:8" ht="9" hidden="1" customHeight="1" x14ac:dyDescent="0.2">
      <c r="A486" s="15">
        <v>471</v>
      </c>
      <c r="B486" s="23" t="s">
        <v>1515</v>
      </c>
      <c r="C486" s="24" t="s">
        <v>1516</v>
      </c>
      <c r="D486" s="23" t="s">
        <v>1515</v>
      </c>
      <c r="E486" s="35" t="s">
        <v>2569</v>
      </c>
      <c r="G486" s="11"/>
      <c r="H486" s="11"/>
    </row>
    <row r="487" spans="1:8" ht="9" hidden="1" customHeight="1" x14ac:dyDescent="0.2">
      <c r="A487" s="15">
        <v>472</v>
      </c>
      <c r="B487" s="23" t="s">
        <v>1517</v>
      </c>
      <c r="C487" s="24" t="s">
        <v>1518</v>
      </c>
      <c r="D487" s="23" t="s">
        <v>1517</v>
      </c>
      <c r="E487" s="35" t="s">
        <v>2575</v>
      </c>
      <c r="G487" s="11"/>
      <c r="H487" s="11"/>
    </row>
    <row r="488" spans="1:8" ht="9" hidden="1" customHeight="1" x14ac:dyDescent="0.2">
      <c r="A488" s="15">
        <v>473</v>
      </c>
      <c r="B488" s="23" t="s">
        <v>269</v>
      </c>
      <c r="C488" s="24" t="s">
        <v>1519</v>
      </c>
      <c r="D488" s="23" t="s">
        <v>269</v>
      </c>
      <c r="E488" s="35" t="s">
        <v>2570</v>
      </c>
      <c r="G488" s="11"/>
      <c r="H488" s="11"/>
    </row>
    <row r="489" spans="1:8" ht="9" hidden="1" customHeight="1" x14ac:dyDescent="0.2">
      <c r="A489" s="15">
        <v>474</v>
      </c>
      <c r="B489" s="23" t="s">
        <v>147</v>
      </c>
      <c r="C489" s="24" t="s">
        <v>1520</v>
      </c>
      <c r="D489" s="23" t="s">
        <v>147</v>
      </c>
      <c r="E489" s="35" t="s">
        <v>2568</v>
      </c>
      <c r="G489" s="11"/>
      <c r="H489" s="11"/>
    </row>
    <row r="490" spans="1:8" ht="9" hidden="1" customHeight="1" x14ac:dyDescent="0.2">
      <c r="A490" s="15">
        <v>475</v>
      </c>
      <c r="B490" s="23" t="s">
        <v>1521</v>
      </c>
      <c r="C490" s="24" t="s">
        <v>1522</v>
      </c>
      <c r="D490" s="23" t="s">
        <v>1521</v>
      </c>
      <c r="E490" s="35" t="s">
        <v>2571</v>
      </c>
      <c r="G490" s="11"/>
      <c r="H490" s="11"/>
    </row>
    <row r="491" spans="1:8" ht="9" hidden="1" customHeight="1" x14ac:dyDescent="0.2">
      <c r="A491" s="15">
        <v>476</v>
      </c>
      <c r="B491" s="23" t="s">
        <v>1523</v>
      </c>
      <c r="C491" s="24" t="s">
        <v>1524</v>
      </c>
      <c r="D491" s="23" t="s">
        <v>1523</v>
      </c>
      <c r="E491" s="35" t="s">
        <v>2572</v>
      </c>
      <c r="G491" s="11"/>
      <c r="H491" s="11"/>
    </row>
    <row r="492" spans="1:8" ht="9" hidden="1" customHeight="1" x14ac:dyDescent="0.2">
      <c r="A492" s="15">
        <v>477</v>
      </c>
      <c r="B492" s="23" t="s">
        <v>1525</v>
      </c>
      <c r="C492" s="24" t="s">
        <v>1526</v>
      </c>
      <c r="D492" s="23" t="s">
        <v>1525</v>
      </c>
      <c r="E492" s="35" t="s">
        <v>2573</v>
      </c>
      <c r="G492" s="11"/>
      <c r="H492" s="11"/>
    </row>
    <row r="493" spans="1:8" ht="9" hidden="1" customHeight="1" x14ac:dyDescent="0.2">
      <c r="A493" s="15">
        <v>478</v>
      </c>
      <c r="B493" s="23" t="s">
        <v>270</v>
      </c>
      <c r="C493" s="24" t="s">
        <v>1527</v>
      </c>
      <c r="D493" s="23" t="s">
        <v>270</v>
      </c>
      <c r="E493" s="35" t="s">
        <v>2574</v>
      </c>
      <c r="G493" s="11"/>
      <c r="H493" s="11"/>
    </row>
    <row r="494" spans="1:8" ht="9" hidden="1" customHeight="1" x14ac:dyDescent="0.2">
      <c r="A494" s="15">
        <v>479</v>
      </c>
      <c r="B494" s="23" t="s">
        <v>1528</v>
      </c>
      <c r="C494" s="24" t="s">
        <v>1529</v>
      </c>
      <c r="D494" s="23" t="s">
        <v>1528</v>
      </c>
      <c r="E494" s="35" t="s">
        <v>409</v>
      </c>
      <c r="G494" s="11"/>
      <c r="H494" s="11"/>
    </row>
    <row r="495" spans="1:8" ht="9" hidden="1" customHeight="1" x14ac:dyDescent="0.2">
      <c r="A495" s="15">
        <v>480</v>
      </c>
      <c r="B495" s="23" t="s">
        <v>1530</v>
      </c>
      <c r="C495" s="24" t="s">
        <v>1531</v>
      </c>
      <c r="D495" s="23" t="s">
        <v>1530</v>
      </c>
      <c r="E495" s="35" t="s">
        <v>2569</v>
      </c>
      <c r="G495" s="11"/>
      <c r="H495" s="11"/>
    </row>
    <row r="496" spans="1:8" ht="9" hidden="1" customHeight="1" x14ac:dyDescent="0.2">
      <c r="A496" s="15">
        <v>481</v>
      </c>
      <c r="B496" s="23" t="s">
        <v>1532</v>
      </c>
      <c r="C496" s="24" t="s">
        <v>1533</v>
      </c>
      <c r="D496" s="23" t="s">
        <v>1532</v>
      </c>
      <c r="E496" s="35" t="s">
        <v>2575</v>
      </c>
      <c r="G496" s="11"/>
      <c r="H496" s="11"/>
    </row>
    <row r="497" spans="1:8" ht="9" hidden="1" customHeight="1" x14ac:dyDescent="0.2">
      <c r="A497" s="15">
        <v>482</v>
      </c>
      <c r="B497" s="23" t="s">
        <v>1534</v>
      </c>
      <c r="C497" s="24" t="s">
        <v>1535</v>
      </c>
      <c r="D497" s="23" t="s">
        <v>1534</v>
      </c>
      <c r="E497" s="35" t="s">
        <v>2570</v>
      </c>
      <c r="G497" s="11"/>
      <c r="H497" s="11"/>
    </row>
    <row r="498" spans="1:8" ht="9" hidden="1" customHeight="1" x14ac:dyDescent="0.2">
      <c r="A498" s="15">
        <v>483</v>
      </c>
      <c r="B498" s="23" t="s">
        <v>47</v>
      </c>
      <c r="C498" s="24" t="s">
        <v>1536</v>
      </c>
      <c r="D498" s="23" t="s">
        <v>47</v>
      </c>
      <c r="E498" s="35" t="s">
        <v>2568</v>
      </c>
      <c r="G498" s="11"/>
      <c r="H498" s="11"/>
    </row>
    <row r="499" spans="1:8" ht="9" hidden="1" customHeight="1" x14ac:dyDescent="0.2">
      <c r="A499" s="15">
        <v>484</v>
      </c>
      <c r="B499" s="23" t="s">
        <v>116</v>
      </c>
      <c r="C499" s="24" t="s">
        <v>1537</v>
      </c>
      <c r="D499" s="23" t="s">
        <v>116</v>
      </c>
      <c r="E499" s="35" t="s">
        <v>2571</v>
      </c>
      <c r="G499" s="11"/>
      <c r="H499" s="11"/>
    </row>
    <row r="500" spans="1:8" ht="9" hidden="1" customHeight="1" x14ac:dyDescent="0.2">
      <c r="A500" s="15">
        <v>485</v>
      </c>
      <c r="B500" s="23" t="s">
        <v>1538</v>
      </c>
      <c r="C500" s="24" t="s">
        <v>1539</v>
      </c>
      <c r="D500" s="23" t="s">
        <v>1538</v>
      </c>
      <c r="E500" s="35" t="s">
        <v>2572</v>
      </c>
      <c r="G500" s="11"/>
      <c r="H500" s="11"/>
    </row>
    <row r="501" spans="1:8" ht="9" hidden="1" customHeight="1" x14ac:dyDescent="0.2">
      <c r="A501" s="15">
        <v>486</v>
      </c>
      <c r="B501" s="23" t="s">
        <v>1540</v>
      </c>
      <c r="C501" s="24"/>
      <c r="D501" s="23" t="s">
        <v>1540</v>
      </c>
      <c r="E501" s="35" t="s">
        <v>2573</v>
      </c>
      <c r="G501" s="11"/>
      <c r="H501" s="11"/>
    </row>
    <row r="502" spans="1:8" ht="9" hidden="1" customHeight="1" x14ac:dyDescent="0.2">
      <c r="A502" s="15">
        <v>487</v>
      </c>
      <c r="B502" s="23" t="s">
        <v>148</v>
      </c>
      <c r="C502" s="24" t="s">
        <v>1541</v>
      </c>
      <c r="D502" s="23" t="s">
        <v>148</v>
      </c>
      <c r="E502" s="35" t="s">
        <v>2574</v>
      </c>
      <c r="G502" s="11"/>
      <c r="H502" s="11"/>
    </row>
    <row r="503" spans="1:8" ht="9" hidden="1" customHeight="1" x14ac:dyDescent="0.2">
      <c r="A503" s="15">
        <v>488</v>
      </c>
      <c r="B503" s="23" t="s">
        <v>1542</v>
      </c>
      <c r="C503" s="24" t="s">
        <v>1543</v>
      </c>
      <c r="D503" s="23" t="s">
        <v>1542</v>
      </c>
      <c r="E503" s="35" t="s">
        <v>409</v>
      </c>
      <c r="G503" s="11"/>
      <c r="H503" s="11"/>
    </row>
    <row r="504" spans="1:8" ht="9" hidden="1" customHeight="1" x14ac:dyDescent="0.2">
      <c r="A504" s="15">
        <v>489</v>
      </c>
      <c r="B504" s="23" t="s">
        <v>149</v>
      </c>
      <c r="C504" s="24" t="s">
        <v>1544</v>
      </c>
      <c r="D504" s="23" t="s">
        <v>149</v>
      </c>
      <c r="E504" s="35" t="s">
        <v>2569</v>
      </c>
      <c r="G504" s="11"/>
      <c r="H504" s="11"/>
    </row>
    <row r="505" spans="1:8" ht="9" hidden="1" customHeight="1" x14ac:dyDescent="0.2">
      <c r="A505" s="15">
        <v>490</v>
      </c>
      <c r="B505" s="23" t="s">
        <v>1545</v>
      </c>
      <c r="C505" s="24" t="s">
        <v>1546</v>
      </c>
      <c r="D505" s="23" t="s">
        <v>1545</v>
      </c>
      <c r="E505" s="35" t="s">
        <v>2575</v>
      </c>
      <c r="G505" s="11"/>
      <c r="H505" s="11"/>
    </row>
    <row r="506" spans="1:8" ht="9" hidden="1" customHeight="1" x14ac:dyDescent="0.2">
      <c r="A506" s="15">
        <v>491</v>
      </c>
      <c r="B506" s="23" t="s">
        <v>233</v>
      </c>
      <c r="C506" s="24" t="s">
        <v>1547</v>
      </c>
      <c r="D506" s="23" t="s">
        <v>233</v>
      </c>
      <c r="E506" s="35" t="s">
        <v>2570</v>
      </c>
      <c r="G506" s="11"/>
      <c r="H506" s="11"/>
    </row>
    <row r="507" spans="1:8" ht="9" hidden="1" customHeight="1" x14ac:dyDescent="0.2">
      <c r="A507" s="15">
        <v>492</v>
      </c>
      <c r="B507" s="23" t="s">
        <v>1548</v>
      </c>
      <c r="C507" s="24" t="s">
        <v>1549</v>
      </c>
      <c r="D507" s="23" t="s">
        <v>1548</v>
      </c>
      <c r="E507" s="35" t="s">
        <v>2568</v>
      </c>
      <c r="G507" s="11"/>
      <c r="H507" s="11"/>
    </row>
    <row r="508" spans="1:8" ht="9" hidden="1" customHeight="1" x14ac:dyDescent="0.2">
      <c r="A508" s="15">
        <v>493</v>
      </c>
      <c r="B508" s="23" t="s">
        <v>271</v>
      </c>
      <c r="C508" s="24" t="s">
        <v>1550</v>
      </c>
      <c r="D508" s="23" t="s">
        <v>271</v>
      </c>
      <c r="E508" s="35" t="s">
        <v>2571</v>
      </c>
      <c r="G508" s="11"/>
      <c r="H508" s="11"/>
    </row>
    <row r="509" spans="1:8" ht="9" hidden="1" customHeight="1" x14ac:dyDescent="0.2">
      <c r="A509" s="15">
        <v>494</v>
      </c>
      <c r="B509" s="23" t="s">
        <v>1551</v>
      </c>
      <c r="C509" s="24" t="s">
        <v>1552</v>
      </c>
      <c r="D509" s="23" t="s">
        <v>1551</v>
      </c>
      <c r="E509" s="35" t="s">
        <v>2572</v>
      </c>
      <c r="G509" s="11"/>
      <c r="H509" s="11"/>
    </row>
    <row r="510" spans="1:8" ht="9" hidden="1" customHeight="1" x14ac:dyDescent="0.2">
      <c r="A510" s="15">
        <v>495</v>
      </c>
      <c r="B510" s="23" t="s">
        <v>1553</v>
      </c>
      <c r="C510" s="24" t="s">
        <v>1554</v>
      </c>
      <c r="D510" s="23" t="s">
        <v>1553</v>
      </c>
      <c r="E510" s="35" t="s">
        <v>2573</v>
      </c>
      <c r="G510" s="11"/>
      <c r="H510" s="11"/>
    </row>
    <row r="511" spans="1:8" ht="9" hidden="1" customHeight="1" x14ac:dyDescent="0.2">
      <c r="A511" s="15">
        <v>496</v>
      </c>
      <c r="B511" s="23" t="s">
        <v>272</v>
      </c>
      <c r="C511" s="24" t="s">
        <v>1555</v>
      </c>
      <c r="D511" s="23" t="s">
        <v>272</v>
      </c>
      <c r="E511" s="35" t="s">
        <v>2574</v>
      </c>
      <c r="G511" s="11"/>
      <c r="H511" s="11"/>
    </row>
    <row r="512" spans="1:8" ht="9" hidden="1" customHeight="1" x14ac:dyDescent="0.2">
      <c r="A512" s="15">
        <v>497</v>
      </c>
      <c r="B512" s="23" t="s">
        <v>1556</v>
      </c>
      <c r="C512" s="24" t="s">
        <v>1557</v>
      </c>
      <c r="D512" s="23" t="s">
        <v>1556</v>
      </c>
      <c r="E512" s="35" t="s">
        <v>409</v>
      </c>
      <c r="G512" s="11"/>
      <c r="H512" s="11"/>
    </row>
    <row r="513" spans="1:8" ht="9" hidden="1" customHeight="1" x14ac:dyDescent="0.2">
      <c r="A513" s="15">
        <v>498</v>
      </c>
      <c r="B513" s="23" t="s">
        <v>273</v>
      </c>
      <c r="C513" s="24" t="s">
        <v>1558</v>
      </c>
      <c r="D513" s="23" t="s">
        <v>273</v>
      </c>
      <c r="E513" s="35" t="s">
        <v>2569</v>
      </c>
      <c r="G513" s="11"/>
      <c r="H513" s="11"/>
    </row>
    <row r="514" spans="1:8" ht="9" hidden="1" customHeight="1" x14ac:dyDescent="0.2">
      <c r="A514" s="15">
        <v>499</v>
      </c>
      <c r="B514" s="23" t="s">
        <v>1559</v>
      </c>
      <c r="C514" s="24" t="s">
        <v>1560</v>
      </c>
      <c r="D514" s="23" t="s">
        <v>1559</v>
      </c>
      <c r="E514" s="35" t="s">
        <v>2575</v>
      </c>
      <c r="G514" s="11"/>
      <c r="H514" s="11"/>
    </row>
    <row r="515" spans="1:8" ht="9" hidden="1" customHeight="1" x14ac:dyDescent="0.2">
      <c r="A515" s="15">
        <v>500</v>
      </c>
      <c r="B515" s="23" t="s">
        <v>394</v>
      </c>
      <c r="C515" s="24" t="s">
        <v>1561</v>
      </c>
      <c r="D515" s="23" t="s">
        <v>1562</v>
      </c>
      <c r="E515" s="35" t="s">
        <v>2570</v>
      </c>
      <c r="G515" s="11"/>
      <c r="H515" s="11"/>
    </row>
    <row r="516" spans="1:8" ht="9" hidden="1" customHeight="1" x14ac:dyDescent="0.2">
      <c r="A516" s="15">
        <v>501</v>
      </c>
      <c r="B516" s="23" t="s">
        <v>1563</v>
      </c>
      <c r="C516" s="24" t="s">
        <v>1564</v>
      </c>
      <c r="D516" s="23" t="s">
        <v>1563</v>
      </c>
      <c r="E516" s="35" t="s">
        <v>2568</v>
      </c>
      <c r="G516" s="11"/>
      <c r="H516" s="11"/>
    </row>
    <row r="517" spans="1:8" ht="9" hidden="1" customHeight="1" x14ac:dyDescent="0.2">
      <c r="A517" s="15">
        <v>502</v>
      </c>
      <c r="B517" s="23" t="s">
        <v>345</v>
      </c>
      <c r="C517" s="24" t="s">
        <v>1565</v>
      </c>
      <c r="D517" s="23" t="s">
        <v>345</v>
      </c>
      <c r="E517" s="35" t="s">
        <v>2571</v>
      </c>
      <c r="G517" s="11"/>
      <c r="H517" s="11"/>
    </row>
    <row r="518" spans="1:8" ht="9" hidden="1" customHeight="1" x14ac:dyDescent="0.2">
      <c r="A518" s="15">
        <v>503</v>
      </c>
      <c r="B518" s="23" t="s">
        <v>274</v>
      </c>
      <c r="C518" s="24" t="s">
        <v>1566</v>
      </c>
      <c r="D518" s="23" t="s">
        <v>274</v>
      </c>
      <c r="E518" s="35" t="s">
        <v>2572</v>
      </c>
      <c r="G518" s="11"/>
      <c r="H518" s="11"/>
    </row>
    <row r="519" spans="1:8" ht="9" hidden="1" customHeight="1" x14ac:dyDescent="0.2">
      <c r="A519" s="15">
        <v>504</v>
      </c>
      <c r="B519" s="23" t="s">
        <v>275</v>
      </c>
      <c r="C519" s="24" t="s">
        <v>1567</v>
      </c>
      <c r="D519" s="23" t="s">
        <v>275</v>
      </c>
      <c r="E519" s="35" t="s">
        <v>2573</v>
      </c>
      <c r="G519" s="11"/>
      <c r="H519" s="11"/>
    </row>
    <row r="520" spans="1:8" ht="9" hidden="1" customHeight="1" x14ac:dyDescent="0.2">
      <c r="A520" s="15">
        <v>505</v>
      </c>
      <c r="B520" s="23" t="s">
        <v>276</v>
      </c>
      <c r="C520" s="24" t="s">
        <v>1568</v>
      </c>
      <c r="D520" s="23" t="s">
        <v>276</v>
      </c>
      <c r="E520" s="35" t="s">
        <v>2574</v>
      </c>
      <c r="G520" s="11"/>
      <c r="H520" s="11"/>
    </row>
    <row r="521" spans="1:8" ht="9" hidden="1" customHeight="1" x14ac:dyDescent="0.2">
      <c r="A521" s="15">
        <v>506</v>
      </c>
      <c r="B521" s="23" t="s">
        <v>48</v>
      </c>
      <c r="C521" s="24" t="s">
        <v>1569</v>
      </c>
      <c r="D521" s="23" t="s">
        <v>48</v>
      </c>
      <c r="E521" s="35" t="s">
        <v>409</v>
      </c>
      <c r="G521" s="11"/>
      <c r="H521" s="11"/>
    </row>
    <row r="522" spans="1:8" ht="9" hidden="1" customHeight="1" x14ac:dyDescent="0.2">
      <c r="A522" s="15">
        <v>507</v>
      </c>
      <c r="B522" s="23" t="s">
        <v>1570</v>
      </c>
      <c r="C522" s="24" t="s">
        <v>1571</v>
      </c>
      <c r="D522" s="23" t="s">
        <v>1570</v>
      </c>
      <c r="E522" s="35" t="s">
        <v>2569</v>
      </c>
      <c r="G522" s="11"/>
      <c r="H522" s="11"/>
    </row>
    <row r="523" spans="1:8" ht="9" hidden="1" customHeight="1" x14ac:dyDescent="0.2">
      <c r="A523" s="15">
        <v>508</v>
      </c>
      <c r="B523" s="23" t="s">
        <v>1572</v>
      </c>
      <c r="C523" s="24" t="s">
        <v>1573</v>
      </c>
      <c r="D523" s="23" t="s">
        <v>1572</v>
      </c>
      <c r="E523" s="35" t="s">
        <v>2575</v>
      </c>
      <c r="G523" s="11"/>
      <c r="H523" s="11"/>
    </row>
    <row r="524" spans="1:8" ht="9" hidden="1" customHeight="1" x14ac:dyDescent="0.2">
      <c r="A524" s="15">
        <v>509</v>
      </c>
      <c r="B524" s="23" t="s">
        <v>1574</v>
      </c>
      <c r="C524" s="24" t="s">
        <v>1575</v>
      </c>
      <c r="D524" s="23" t="s">
        <v>1574</v>
      </c>
      <c r="E524" s="35" t="s">
        <v>2570</v>
      </c>
      <c r="G524" s="11"/>
      <c r="H524" s="11"/>
    </row>
    <row r="525" spans="1:8" ht="9" hidden="1" customHeight="1" x14ac:dyDescent="0.2">
      <c r="A525" s="15">
        <v>510</v>
      </c>
      <c r="B525" s="23" t="s">
        <v>204</v>
      </c>
      <c r="C525" s="24" t="s">
        <v>1576</v>
      </c>
      <c r="D525" s="23" t="s">
        <v>204</v>
      </c>
      <c r="E525" s="35" t="s">
        <v>2568</v>
      </c>
      <c r="G525" s="11"/>
      <c r="H525" s="11"/>
    </row>
    <row r="526" spans="1:8" ht="9" hidden="1" customHeight="1" x14ac:dyDescent="0.2">
      <c r="A526" s="15">
        <v>511</v>
      </c>
      <c r="B526" s="23" t="s">
        <v>1577</v>
      </c>
      <c r="C526" s="24" t="s">
        <v>1578</v>
      </c>
      <c r="D526" s="23" t="s">
        <v>1577</v>
      </c>
      <c r="E526" s="35" t="s">
        <v>2571</v>
      </c>
      <c r="G526" s="11"/>
      <c r="H526" s="11"/>
    </row>
    <row r="527" spans="1:8" ht="9" hidden="1" customHeight="1" x14ac:dyDescent="0.2">
      <c r="A527" s="15">
        <v>512</v>
      </c>
      <c r="B527" s="23" t="s">
        <v>1579</v>
      </c>
      <c r="C527" s="24"/>
      <c r="D527" s="23" t="s">
        <v>1579</v>
      </c>
      <c r="E527" s="35" t="s">
        <v>2572</v>
      </c>
      <c r="G527" s="11"/>
      <c r="H527" s="11"/>
    </row>
    <row r="528" spans="1:8" ht="9" hidden="1" customHeight="1" x14ac:dyDescent="0.2">
      <c r="A528" s="15">
        <v>513</v>
      </c>
      <c r="B528" s="23" t="s">
        <v>1580</v>
      </c>
      <c r="C528" s="24" t="s">
        <v>1581</v>
      </c>
      <c r="D528" s="23" t="s">
        <v>1580</v>
      </c>
      <c r="E528" s="35" t="s">
        <v>2573</v>
      </c>
      <c r="G528" s="11"/>
      <c r="H528" s="11"/>
    </row>
    <row r="529" spans="1:8" ht="9" hidden="1" customHeight="1" x14ac:dyDescent="0.2">
      <c r="A529" s="15">
        <v>514</v>
      </c>
      <c r="B529" s="23" t="s">
        <v>49</v>
      </c>
      <c r="C529" s="24" t="s">
        <v>1582</v>
      </c>
      <c r="D529" s="23" t="s">
        <v>49</v>
      </c>
      <c r="E529" s="35" t="s">
        <v>2574</v>
      </c>
      <c r="G529" s="11"/>
      <c r="H529" s="11"/>
    </row>
    <row r="530" spans="1:8" ht="9" hidden="1" customHeight="1" x14ac:dyDescent="0.2">
      <c r="A530" s="15">
        <v>515</v>
      </c>
      <c r="B530" s="23" t="s">
        <v>346</v>
      </c>
      <c r="C530" s="24" t="s">
        <v>1583</v>
      </c>
      <c r="D530" s="23" t="s">
        <v>346</v>
      </c>
      <c r="E530" s="35" t="s">
        <v>409</v>
      </c>
      <c r="G530" s="11"/>
      <c r="H530" s="11"/>
    </row>
    <row r="531" spans="1:8" ht="9" hidden="1" customHeight="1" x14ac:dyDescent="0.2">
      <c r="A531" s="15">
        <v>516</v>
      </c>
      <c r="B531" s="23" t="s">
        <v>277</v>
      </c>
      <c r="C531" s="24" t="s">
        <v>1584</v>
      </c>
      <c r="D531" s="23" t="s">
        <v>277</v>
      </c>
      <c r="E531" s="35" t="s">
        <v>2569</v>
      </c>
      <c r="G531" s="11"/>
      <c r="H531" s="11"/>
    </row>
    <row r="532" spans="1:8" ht="9" hidden="1" customHeight="1" x14ac:dyDescent="0.2">
      <c r="A532" s="15">
        <v>517</v>
      </c>
      <c r="B532" s="23" t="s">
        <v>1585</v>
      </c>
      <c r="C532" s="24" t="s">
        <v>1586</v>
      </c>
      <c r="D532" s="23" t="s">
        <v>1585</v>
      </c>
      <c r="E532" s="35" t="s">
        <v>2575</v>
      </c>
      <c r="G532" s="11"/>
      <c r="H532" s="11"/>
    </row>
    <row r="533" spans="1:8" ht="9" hidden="1" customHeight="1" x14ac:dyDescent="0.2">
      <c r="A533" s="15">
        <v>518</v>
      </c>
      <c r="B533" s="23" t="s">
        <v>347</v>
      </c>
      <c r="C533" s="24" t="s">
        <v>1587</v>
      </c>
      <c r="D533" s="23" t="s">
        <v>347</v>
      </c>
      <c r="E533" s="35" t="s">
        <v>2570</v>
      </c>
      <c r="G533" s="11"/>
      <c r="H533" s="11"/>
    </row>
    <row r="534" spans="1:8" ht="9" hidden="1" customHeight="1" x14ac:dyDescent="0.2">
      <c r="A534" s="15">
        <v>519</v>
      </c>
      <c r="B534" s="23" t="s">
        <v>1588</v>
      </c>
      <c r="C534" s="24" t="s">
        <v>1589</v>
      </c>
      <c r="D534" s="23" t="s">
        <v>1588</v>
      </c>
      <c r="E534" s="35" t="s">
        <v>2568</v>
      </c>
      <c r="G534" s="11"/>
      <c r="H534" s="11"/>
    </row>
    <row r="535" spans="1:8" ht="9" hidden="1" customHeight="1" x14ac:dyDescent="0.2">
      <c r="A535" s="15">
        <v>520</v>
      </c>
      <c r="B535" s="23" t="s">
        <v>1590</v>
      </c>
      <c r="C535" s="24" t="s">
        <v>1591</v>
      </c>
      <c r="D535" s="23" t="s">
        <v>1590</v>
      </c>
      <c r="E535" s="35" t="s">
        <v>2571</v>
      </c>
      <c r="G535" s="11"/>
      <c r="H535" s="11"/>
    </row>
    <row r="536" spans="1:8" ht="9" hidden="1" customHeight="1" x14ac:dyDescent="0.2">
      <c r="A536" s="15">
        <v>521</v>
      </c>
      <c r="B536" s="23" t="s">
        <v>115</v>
      </c>
      <c r="C536" s="24" t="s">
        <v>1592</v>
      </c>
      <c r="D536" s="23" t="s">
        <v>115</v>
      </c>
      <c r="E536" s="35" t="s">
        <v>2572</v>
      </c>
      <c r="G536" s="11"/>
      <c r="H536" s="11"/>
    </row>
    <row r="537" spans="1:8" ht="9" hidden="1" customHeight="1" x14ac:dyDescent="0.2">
      <c r="A537" s="15">
        <v>522</v>
      </c>
      <c r="B537" s="23" t="s">
        <v>1593</v>
      </c>
      <c r="C537" s="24" t="s">
        <v>1594</v>
      </c>
      <c r="D537" s="23" t="s">
        <v>1593</v>
      </c>
      <c r="E537" s="35" t="s">
        <v>2573</v>
      </c>
      <c r="G537" s="11"/>
      <c r="H537" s="11"/>
    </row>
    <row r="538" spans="1:8" ht="9" hidden="1" customHeight="1" x14ac:dyDescent="0.2">
      <c r="A538" s="15">
        <v>523</v>
      </c>
      <c r="B538" s="23" t="s">
        <v>1595</v>
      </c>
      <c r="C538" s="24" t="s">
        <v>1596</v>
      </c>
      <c r="D538" s="23" t="s">
        <v>1595</v>
      </c>
      <c r="E538" s="35" t="s">
        <v>2574</v>
      </c>
      <c r="G538" s="11"/>
      <c r="H538" s="11"/>
    </row>
    <row r="539" spans="1:8" ht="9" hidden="1" customHeight="1" x14ac:dyDescent="0.2">
      <c r="A539" s="15">
        <v>524</v>
      </c>
      <c r="B539" s="23" t="s">
        <v>1597</v>
      </c>
      <c r="C539" s="24" t="s">
        <v>1598</v>
      </c>
      <c r="D539" s="23" t="s">
        <v>1597</v>
      </c>
      <c r="E539" s="35" t="s">
        <v>409</v>
      </c>
      <c r="G539" s="11"/>
      <c r="H539" s="11"/>
    </row>
    <row r="540" spans="1:8" ht="9" hidden="1" customHeight="1" x14ac:dyDescent="0.2">
      <c r="A540" s="15">
        <v>525</v>
      </c>
      <c r="B540" s="23" t="s">
        <v>1599</v>
      </c>
      <c r="C540" s="24" t="s">
        <v>1600</v>
      </c>
      <c r="D540" s="23" t="s">
        <v>1599</v>
      </c>
      <c r="E540" s="35" t="s">
        <v>2569</v>
      </c>
      <c r="G540" s="11"/>
      <c r="H540" s="11"/>
    </row>
    <row r="541" spans="1:8" ht="9" hidden="1" customHeight="1" x14ac:dyDescent="0.2">
      <c r="A541" s="15">
        <v>526</v>
      </c>
      <c r="B541" s="23" t="s">
        <v>1601</v>
      </c>
      <c r="C541" s="24" t="s">
        <v>1602</v>
      </c>
      <c r="D541" s="23" t="s">
        <v>1601</v>
      </c>
      <c r="E541" s="35" t="s">
        <v>2575</v>
      </c>
      <c r="G541" s="11"/>
      <c r="H541" s="11"/>
    </row>
    <row r="542" spans="1:8" ht="9" hidden="1" customHeight="1" x14ac:dyDescent="0.2">
      <c r="A542" s="15">
        <v>527</v>
      </c>
      <c r="B542" s="23" t="s">
        <v>205</v>
      </c>
      <c r="C542" s="24" t="s">
        <v>1603</v>
      </c>
      <c r="D542" s="23" t="s">
        <v>205</v>
      </c>
      <c r="E542" s="35" t="s">
        <v>2570</v>
      </c>
      <c r="G542" s="11"/>
      <c r="H542" s="11"/>
    </row>
    <row r="543" spans="1:8" ht="9" hidden="1" customHeight="1" x14ac:dyDescent="0.2">
      <c r="A543" s="15">
        <v>528</v>
      </c>
      <c r="B543" s="23" t="s">
        <v>50</v>
      </c>
      <c r="C543" s="24" t="s">
        <v>1604</v>
      </c>
      <c r="D543" s="23" t="s">
        <v>50</v>
      </c>
      <c r="E543" s="35" t="s">
        <v>2568</v>
      </c>
      <c r="G543" s="11"/>
      <c r="H543" s="11"/>
    </row>
    <row r="544" spans="1:8" ht="9" hidden="1" customHeight="1" x14ac:dyDescent="0.2">
      <c r="A544" s="15">
        <v>529</v>
      </c>
      <c r="B544" s="23" t="s">
        <v>1605</v>
      </c>
      <c r="C544" s="24" t="s">
        <v>1606</v>
      </c>
      <c r="D544" s="23" t="s">
        <v>1605</v>
      </c>
      <c r="E544" s="35" t="s">
        <v>2571</v>
      </c>
      <c r="G544" s="11"/>
      <c r="H544" s="11"/>
    </row>
    <row r="545" spans="1:8" ht="9" hidden="1" customHeight="1" x14ac:dyDescent="0.2">
      <c r="A545" s="15">
        <v>530</v>
      </c>
      <c r="B545" s="23" t="s">
        <v>278</v>
      </c>
      <c r="C545" s="24" t="s">
        <v>1607</v>
      </c>
      <c r="D545" s="23" t="s">
        <v>278</v>
      </c>
      <c r="E545" s="35" t="s">
        <v>2572</v>
      </c>
      <c r="G545" s="11"/>
      <c r="H545" s="11"/>
    </row>
    <row r="546" spans="1:8" ht="9" hidden="1" customHeight="1" x14ac:dyDescent="0.2">
      <c r="A546" s="15">
        <v>531</v>
      </c>
      <c r="B546" s="23" t="s">
        <v>348</v>
      </c>
      <c r="C546" s="24" t="s">
        <v>1608</v>
      </c>
      <c r="D546" s="23" t="s">
        <v>348</v>
      </c>
      <c r="E546" s="35" t="s">
        <v>2573</v>
      </c>
      <c r="G546" s="11"/>
      <c r="H546" s="11"/>
    </row>
    <row r="547" spans="1:8" ht="9" hidden="1" customHeight="1" x14ac:dyDescent="0.2">
      <c r="A547" s="15">
        <v>532</v>
      </c>
      <c r="B547" s="23" t="s">
        <v>1609</v>
      </c>
      <c r="C547" s="24" t="s">
        <v>1610</v>
      </c>
      <c r="D547" s="23" t="s">
        <v>1609</v>
      </c>
      <c r="E547" s="35" t="s">
        <v>2574</v>
      </c>
      <c r="G547" s="11"/>
      <c r="H547" s="11"/>
    </row>
    <row r="548" spans="1:8" ht="9" hidden="1" customHeight="1" x14ac:dyDescent="0.2">
      <c r="A548" s="15">
        <v>533</v>
      </c>
      <c r="B548" s="23" t="s">
        <v>1611</v>
      </c>
      <c r="C548" s="24" t="s">
        <v>1612</v>
      </c>
      <c r="D548" s="23" t="s">
        <v>1611</v>
      </c>
      <c r="E548" s="35" t="s">
        <v>409</v>
      </c>
      <c r="G548" s="11"/>
      <c r="H548" s="11"/>
    </row>
    <row r="549" spans="1:8" ht="9" hidden="1" customHeight="1" x14ac:dyDescent="0.2">
      <c r="A549" s="15">
        <v>534</v>
      </c>
      <c r="B549" s="23" t="s">
        <v>279</v>
      </c>
      <c r="C549" s="24" t="s">
        <v>1613</v>
      </c>
      <c r="D549" s="23" t="s">
        <v>279</v>
      </c>
      <c r="E549" s="35" t="s">
        <v>2569</v>
      </c>
      <c r="G549" s="11"/>
      <c r="H549" s="11"/>
    </row>
    <row r="550" spans="1:8" ht="9" hidden="1" customHeight="1" x14ac:dyDescent="0.2">
      <c r="A550" s="15">
        <v>535</v>
      </c>
      <c r="B550" s="23" t="s">
        <v>1614</v>
      </c>
      <c r="C550" s="24" t="s">
        <v>1615</v>
      </c>
      <c r="D550" s="23" t="s">
        <v>1616</v>
      </c>
      <c r="E550" s="35" t="s">
        <v>2575</v>
      </c>
      <c r="G550" s="11"/>
      <c r="H550" s="11"/>
    </row>
    <row r="551" spans="1:8" ht="9" hidden="1" customHeight="1" x14ac:dyDescent="0.2">
      <c r="A551" s="15">
        <v>536</v>
      </c>
      <c r="B551" s="23" t="s">
        <v>51</v>
      </c>
      <c r="C551" s="24" t="s">
        <v>1617</v>
      </c>
      <c r="D551" s="23" t="s">
        <v>51</v>
      </c>
      <c r="E551" s="35" t="s">
        <v>2570</v>
      </c>
      <c r="G551" s="11"/>
      <c r="H551" s="11"/>
    </row>
    <row r="552" spans="1:8" ht="9" hidden="1" customHeight="1" x14ac:dyDescent="0.2">
      <c r="A552" s="15">
        <v>537</v>
      </c>
      <c r="B552" s="23" t="s">
        <v>1618</v>
      </c>
      <c r="C552" s="24" t="s">
        <v>1619</v>
      </c>
      <c r="D552" s="23" t="s">
        <v>1618</v>
      </c>
      <c r="E552" s="35" t="s">
        <v>2568</v>
      </c>
      <c r="G552" s="11"/>
      <c r="H552" s="11"/>
    </row>
    <row r="553" spans="1:8" ht="9" hidden="1" customHeight="1" x14ac:dyDescent="0.2">
      <c r="A553" s="15">
        <v>538</v>
      </c>
      <c r="B553" s="23" t="s">
        <v>1620</v>
      </c>
      <c r="C553" s="24" t="s">
        <v>1621</v>
      </c>
      <c r="D553" s="23" t="s">
        <v>1620</v>
      </c>
      <c r="E553" s="35" t="s">
        <v>2571</v>
      </c>
      <c r="G553" s="11"/>
      <c r="H553" s="11"/>
    </row>
    <row r="554" spans="1:8" ht="9" hidden="1" customHeight="1" x14ac:dyDescent="0.2">
      <c r="A554" s="15">
        <v>539</v>
      </c>
      <c r="B554" s="23" t="s">
        <v>1622</v>
      </c>
      <c r="C554" s="24"/>
      <c r="D554" s="23" t="s">
        <v>1622</v>
      </c>
      <c r="E554" s="35" t="s">
        <v>2572</v>
      </c>
      <c r="G554" s="11"/>
      <c r="H554" s="11"/>
    </row>
    <row r="555" spans="1:8" ht="9" hidden="1" customHeight="1" x14ac:dyDescent="0.2">
      <c r="A555" s="15">
        <v>540</v>
      </c>
      <c r="B555" s="23" t="s">
        <v>150</v>
      </c>
      <c r="C555" s="24" t="s">
        <v>1623</v>
      </c>
      <c r="D555" s="23" t="s">
        <v>150</v>
      </c>
      <c r="E555" s="35" t="s">
        <v>2573</v>
      </c>
      <c r="G555" s="11"/>
      <c r="H555" s="11"/>
    </row>
    <row r="556" spans="1:8" ht="9" hidden="1" customHeight="1" x14ac:dyDescent="0.2">
      <c r="A556" s="15">
        <v>541</v>
      </c>
      <c r="B556" s="23" t="s">
        <v>1624</v>
      </c>
      <c r="C556" s="24" t="s">
        <v>1625</v>
      </c>
      <c r="D556" s="23" t="s">
        <v>1624</v>
      </c>
      <c r="E556" s="35" t="s">
        <v>2574</v>
      </c>
      <c r="G556" s="11"/>
      <c r="H556" s="11"/>
    </row>
    <row r="557" spans="1:8" ht="9" hidden="1" customHeight="1" x14ac:dyDescent="0.2">
      <c r="A557" s="15">
        <v>542</v>
      </c>
      <c r="B557" s="23" t="s">
        <v>1626</v>
      </c>
      <c r="C557" s="24" t="s">
        <v>1627</v>
      </c>
      <c r="D557" s="23" t="s">
        <v>1626</v>
      </c>
      <c r="E557" s="35" t="s">
        <v>409</v>
      </c>
      <c r="G557" s="11"/>
      <c r="H557" s="11"/>
    </row>
    <row r="558" spans="1:8" ht="9" hidden="1" customHeight="1" x14ac:dyDescent="0.2">
      <c r="A558" s="15">
        <v>543</v>
      </c>
      <c r="B558" s="23" t="s">
        <v>151</v>
      </c>
      <c r="C558" s="24" t="s">
        <v>1628</v>
      </c>
      <c r="D558" s="23" t="s">
        <v>151</v>
      </c>
      <c r="E558" s="35" t="s">
        <v>2569</v>
      </c>
      <c r="G558" s="11"/>
      <c r="H558" s="11"/>
    </row>
    <row r="559" spans="1:8" ht="9" hidden="1" customHeight="1" x14ac:dyDescent="0.2">
      <c r="A559" s="15">
        <v>544</v>
      </c>
      <c r="B559" s="23" t="s">
        <v>349</v>
      </c>
      <c r="C559" s="24" t="s">
        <v>1629</v>
      </c>
      <c r="D559" s="23" t="s">
        <v>349</v>
      </c>
      <c r="E559" s="35" t="s">
        <v>2575</v>
      </c>
      <c r="G559" s="11"/>
      <c r="H559" s="11"/>
    </row>
    <row r="560" spans="1:8" ht="9" hidden="1" customHeight="1" x14ac:dyDescent="0.2">
      <c r="A560" s="15">
        <v>545</v>
      </c>
      <c r="B560" s="23" t="s">
        <v>1630</v>
      </c>
      <c r="C560" s="24" t="s">
        <v>1631</v>
      </c>
      <c r="D560" s="23" t="s">
        <v>1630</v>
      </c>
      <c r="E560" s="35" t="s">
        <v>2570</v>
      </c>
      <c r="G560" s="11"/>
      <c r="H560" s="11"/>
    </row>
    <row r="561" spans="1:8" ht="9" hidden="1" customHeight="1" x14ac:dyDescent="0.2">
      <c r="A561" s="15">
        <v>546</v>
      </c>
      <c r="B561" s="23" t="s">
        <v>1632</v>
      </c>
      <c r="C561" s="24" t="s">
        <v>1633</v>
      </c>
      <c r="D561" s="23" t="s">
        <v>1632</v>
      </c>
      <c r="E561" s="35" t="s">
        <v>2568</v>
      </c>
      <c r="G561" s="11"/>
      <c r="H561" s="11"/>
    </row>
    <row r="562" spans="1:8" ht="9" hidden="1" customHeight="1" x14ac:dyDescent="0.2">
      <c r="A562" s="15">
        <v>547</v>
      </c>
      <c r="B562" s="23" t="s">
        <v>1634</v>
      </c>
      <c r="C562" s="24" t="s">
        <v>1635</v>
      </c>
      <c r="D562" s="23" t="s">
        <v>1634</v>
      </c>
      <c r="E562" s="35" t="s">
        <v>2571</v>
      </c>
    </row>
    <row r="563" spans="1:8" ht="9" hidden="1" customHeight="1" x14ac:dyDescent="0.2">
      <c r="A563" s="15">
        <v>548</v>
      </c>
      <c r="B563" s="23" t="s">
        <v>152</v>
      </c>
      <c r="C563" s="24" t="s">
        <v>1636</v>
      </c>
      <c r="D563" s="23" t="s">
        <v>152</v>
      </c>
      <c r="E563" s="35" t="s">
        <v>2572</v>
      </c>
    </row>
    <row r="564" spans="1:8" ht="15.75" hidden="1" x14ac:dyDescent="0.2">
      <c r="A564" s="15">
        <v>549</v>
      </c>
      <c r="B564" s="23" t="s">
        <v>1637</v>
      </c>
      <c r="C564" s="24" t="s">
        <v>1638</v>
      </c>
      <c r="D564" s="23" t="s">
        <v>1637</v>
      </c>
      <c r="E564" s="35" t="s">
        <v>2573</v>
      </c>
    </row>
    <row r="565" spans="1:8" ht="15.75" hidden="1" x14ac:dyDescent="0.2">
      <c r="A565" s="15">
        <v>550</v>
      </c>
      <c r="B565" s="23" t="s">
        <v>1639</v>
      </c>
      <c r="C565" s="24" t="s">
        <v>1640</v>
      </c>
      <c r="D565" s="23" t="s">
        <v>1639</v>
      </c>
      <c r="E565" s="35" t="s">
        <v>2574</v>
      </c>
    </row>
    <row r="566" spans="1:8" ht="15.75" hidden="1" x14ac:dyDescent="0.2">
      <c r="A566" s="15">
        <v>551</v>
      </c>
      <c r="B566" s="23" t="s">
        <v>1641</v>
      </c>
      <c r="C566" s="24" t="s">
        <v>1642</v>
      </c>
      <c r="D566" s="23" t="s">
        <v>1641</v>
      </c>
      <c r="E566" s="35" t="s">
        <v>409</v>
      </c>
    </row>
    <row r="567" spans="1:8" ht="15.75" hidden="1" x14ac:dyDescent="0.2">
      <c r="A567" s="15">
        <v>552</v>
      </c>
      <c r="B567" s="23" t="s">
        <v>1643</v>
      </c>
      <c r="C567" s="24" t="s">
        <v>1644</v>
      </c>
      <c r="D567" s="23" t="s">
        <v>1643</v>
      </c>
      <c r="E567" s="35" t="s">
        <v>2569</v>
      </c>
    </row>
    <row r="568" spans="1:8" ht="15.75" hidden="1" x14ac:dyDescent="0.2">
      <c r="A568" s="15">
        <v>553</v>
      </c>
      <c r="B568" s="23" t="s">
        <v>1645</v>
      </c>
      <c r="C568" s="24" t="s">
        <v>1646</v>
      </c>
      <c r="D568" s="23" t="s">
        <v>1645</v>
      </c>
      <c r="E568" s="35" t="s">
        <v>2575</v>
      </c>
    </row>
    <row r="569" spans="1:8" ht="15.75" hidden="1" x14ac:dyDescent="0.2">
      <c r="A569" s="15">
        <v>554</v>
      </c>
      <c r="B569" s="23" t="s">
        <v>280</v>
      </c>
      <c r="C569" s="24" t="s">
        <v>1647</v>
      </c>
      <c r="D569" s="23" t="s">
        <v>280</v>
      </c>
      <c r="E569" s="35" t="s">
        <v>2570</v>
      </c>
    </row>
    <row r="570" spans="1:8" ht="15.75" hidden="1" x14ac:dyDescent="0.2">
      <c r="A570" s="15">
        <v>555</v>
      </c>
      <c r="B570" s="23" t="s">
        <v>350</v>
      </c>
      <c r="C570" s="24" t="s">
        <v>1648</v>
      </c>
      <c r="D570" s="23" t="s">
        <v>350</v>
      </c>
      <c r="E570" s="35" t="s">
        <v>2568</v>
      </c>
    </row>
    <row r="571" spans="1:8" ht="15.75" hidden="1" x14ac:dyDescent="0.2">
      <c r="A571" s="15">
        <v>556</v>
      </c>
      <c r="B571" s="23" t="s">
        <v>281</v>
      </c>
      <c r="C571" s="24" t="s">
        <v>1649</v>
      </c>
      <c r="D571" s="23" t="s">
        <v>281</v>
      </c>
      <c r="E571" s="35" t="s">
        <v>2571</v>
      </c>
    </row>
    <row r="572" spans="1:8" ht="15.75" hidden="1" x14ac:dyDescent="0.2">
      <c r="A572" s="15">
        <v>557</v>
      </c>
      <c r="B572" s="23" t="s">
        <v>1650</v>
      </c>
      <c r="C572" s="24" t="s">
        <v>1651</v>
      </c>
      <c r="D572" s="23" t="s">
        <v>1650</v>
      </c>
      <c r="E572" s="35" t="s">
        <v>2572</v>
      </c>
    </row>
    <row r="573" spans="1:8" ht="15.75" hidden="1" x14ac:dyDescent="0.2">
      <c r="A573" s="15">
        <v>558</v>
      </c>
      <c r="B573" s="23" t="s">
        <v>351</v>
      </c>
      <c r="C573" s="24" t="s">
        <v>1652</v>
      </c>
      <c r="D573" s="23" t="s">
        <v>351</v>
      </c>
      <c r="E573" s="35" t="s">
        <v>2573</v>
      </c>
    </row>
    <row r="574" spans="1:8" ht="15.75" hidden="1" x14ac:dyDescent="0.2">
      <c r="A574" s="15">
        <v>559</v>
      </c>
      <c r="B574" s="23" t="s">
        <v>238</v>
      </c>
      <c r="C574" s="24" t="s">
        <v>1653</v>
      </c>
      <c r="D574" s="23" t="s">
        <v>238</v>
      </c>
      <c r="E574" s="35" t="s">
        <v>2574</v>
      </c>
    </row>
    <row r="575" spans="1:8" ht="15.75" hidden="1" x14ac:dyDescent="0.2">
      <c r="A575" s="15">
        <v>560</v>
      </c>
      <c r="B575" s="23" t="s">
        <v>52</v>
      </c>
      <c r="C575" s="24" t="s">
        <v>1654</v>
      </c>
      <c r="D575" s="23" t="s">
        <v>52</v>
      </c>
      <c r="E575" s="35" t="s">
        <v>409</v>
      </c>
    </row>
    <row r="576" spans="1:8" ht="15.75" hidden="1" x14ac:dyDescent="0.2">
      <c r="A576" s="15">
        <v>561</v>
      </c>
      <c r="B576" s="23" t="s">
        <v>1655</v>
      </c>
      <c r="C576" s="24" t="s">
        <v>1656</v>
      </c>
      <c r="D576" s="23" t="s">
        <v>1655</v>
      </c>
      <c r="E576" s="35" t="s">
        <v>2569</v>
      </c>
    </row>
    <row r="577" spans="1:5" ht="15.75" hidden="1" x14ac:dyDescent="0.2">
      <c r="A577" s="15">
        <v>562</v>
      </c>
      <c r="B577" s="23" t="s">
        <v>352</v>
      </c>
      <c r="C577" s="24" t="s">
        <v>1657</v>
      </c>
      <c r="D577" s="23" t="s">
        <v>352</v>
      </c>
      <c r="E577" s="35" t="s">
        <v>2575</v>
      </c>
    </row>
    <row r="578" spans="1:5" ht="15.75" hidden="1" x14ac:dyDescent="0.2">
      <c r="A578" s="15">
        <v>563</v>
      </c>
      <c r="B578" s="23" t="s">
        <v>401</v>
      </c>
      <c r="C578" s="24" t="s">
        <v>1658</v>
      </c>
      <c r="D578" s="23" t="s">
        <v>401</v>
      </c>
      <c r="E578" s="35" t="s">
        <v>2570</v>
      </c>
    </row>
    <row r="579" spans="1:5" ht="15.75" hidden="1" x14ac:dyDescent="0.2">
      <c r="A579" s="15">
        <v>564</v>
      </c>
      <c r="B579" s="23" t="s">
        <v>206</v>
      </c>
      <c r="C579" s="24" t="s">
        <v>1659</v>
      </c>
      <c r="D579" s="23" t="s">
        <v>206</v>
      </c>
      <c r="E579" s="35" t="s">
        <v>2568</v>
      </c>
    </row>
    <row r="580" spans="1:5" ht="15.75" hidden="1" x14ac:dyDescent="0.2">
      <c r="A580" s="15">
        <v>565</v>
      </c>
      <c r="B580" s="23" t="s">
        <v>1660</v>
      </c>
      <c r="C580" s="24" t="s">
        <v>1661</v>
      </c>
      <c r="D580" s="23" t="s">
        <v>1660</v>
      </c>
      <c r="E580" s="35" t="s">
        <v>2571</v>
      </c>
    </row>
    <row r="581" spans="1:5" ht="15.75" hidden="1" x14ac:dyDescent="0.2">
      <c r="A581" s="15">
        <v>566</v>
      </c>
      <c r="B581" s="23" t="s">
        <v>282</v>
      </c>
      <c r="C581" s="24" t="s">
        <v>1662</v>
      </c>
      <c r="D581" s="23" t="s">
        <v>282</v>
      </c>
      <c r="E581" s="35" t="s">
        <v>2572</v>
      </c>
    </row>
    <row r="582" spans="1:5" ht="15.75" hidden="1" x14ac:dyDescent="0.2">
      <c r="A582" s="15">
        <v>567</v>
      </c>
      <c r="B582" s="23" t="s">
        <v>283</v>
      </c>
      <c r="C582" s="24" t="s">
        <v>1663</v>
      </c>
      <c r="D582" s="23" t="s">
        <v>283</v>
      </c>
      <c r="E582" s="35" t="s">
        <v>2573</v>
      </c>
    </row>
    <row r="583" spans="1:5" ht="15.75" hidden="1" x14ac:dyDescent="0.2">
      <c r="A583" s="15">
        <v>568</v>
      </c>
      <c r="B583" s="23" t="s">
        <v>53</v>
      </c>
      <c r="C583" s="24"/>
      <c r="D583" s="23" t="s">
        <v>53</v>
      </c>
      <c r="E583" s="35" t="s">
        <v>2574</v>
      </c>
    </row>
    <row r="584" spans="1:5" ht="15.75" hidden="1" x14ac:dyDescent="0.2">
      <c r="A584" s="15">
        <v>569</v>
      </c>
      <c r="B584" s="23" t="s">
        <v>284</v>
      </c>
      <c r="C584" s="24" t="s">
        <v>1664</v>
      </c>
      <c r="D584" s="23" t="s">
        <v>284</v>
      </c>
      <c r="E584" s="35" t="s">
        <v>409</v>
      </c>
    </row>
    <row r="585" spans="1:5" ht="15.75" hidden="1" x14ac:dyDescent="0.2">
      <c r="A585" s="15">
        <v>570</v>
      </c>
      <c r="B585" s="23" t="s">
        <v>153</v>
      </c>
      <c r="C585" s="24" t="s">
        <v>1665</v>
      </c>
      <c r="D585" s="23" t="s">
        <v>153</v>
      </c>
      <c r="E585" s="35" t="s">
        <v>2569</v>
      </c>
    </row>
    <row r="586" spans="1:5" ht="15.75" hidden="1" x14ac:dyDescent="0.2">
      <c r="A586" s="15">
        <v>571</v>
      </c>
      <c r="B586" s="23" t="s">
        <v>1666</v>
      </c>
      <c r="C586" s="24" t="s">
        <v>1667</v>
      </c>
      <c r="D586" s="23" t="s">
        <v>1666</v>
      </c>
      <c r="E586" s="35" t="s">
        <v>2575</v>
      </c>
    </row>
    <row r="587" spans="1:5" ht="15.75" hidden="1" x14ac:dyDescent="0.2">
      <c r="A587" s="15">
        <v>572</v>
      </c>
      <c r="B587" s="23" t="s">
        <v>236</v>
      </c>
      <c r="C587" s="24" t="s">
        <v>1668</v>
      </c>
      <c r="D587" s="23" t="s">
        <v>236</v>
      </c>
      <c r="E587" s="35" t="s">
        <v>2570</v>
      </c>
    </row>
    <row r="588" spans="1:5" ht="15.75" hidden="1" x14ac:dyDescent="0.2">
      <c r="A588" s="15">
        <v>573</v>
      </c>
      <c r="B588" s="23" t="s">
        <v>1669</v>
      </c>
      <c r="C588" s="24" t="s">
        <v>1670</v>
      </c>
      <c r="D588" s="23" t="s">
        <v>1669</v>
      </c>
      <c r="E588" s="35" t="s">
        <v>2568</v>
      </c>
    </row>
    <row r="589" spans="1:5" ht="15.75" hidden="1" x14ac:dyDescent="0.2">
      <c r="A589" s="15">
        <v>574</v>
      </c>
      <c r="B589" s="23" t="s">
        <v>1671</v>
      </c>
      <c r="C589" s="24" t="s">
        <v>1672</v>
      </c>
      <c r="D589" s="23" t="s">
        <v>1671</v>
      </c>
      <c r="E589" s="35" t="s">
        <v>2571</v>
      </c>
    </row>
    <row r="590" spans="1:5" ht="15.75" hidden="1" x14ac:dyDescent="0.2">
      <c r="A590" s="15">
        <v>575</v>
      </c>
      <c r="B590" s="23" t="s">
        <v>1673</v>
      </c>
      <c r="C590" s="24" t="s">
        <v>1674</v>
      </c>
      <c r="D590" s="23" t="s">
        <v>1673</v>
      </c>
      <c r="E590" s="35" t="s">
        <v>2572</v>
      </c>
    </row>
    <row r="591" spans="1:5" ht="15.75" hidden="1" x14ac:dyDescent="0.2">
      <c r="A591" s="15">
        <v>576</v>
      </c>
      <c r="B591" s="23" t="s">
        <v>1675</v>
      </c>
      <c r="C591" s="24" t="s">
        <v>1676</v>
      </c>
      <c r="D591" s="23" t="s">
        <v>1675</v>
      </c>
      <c r="E591" s="35" t="s">
        <v>2573</v>
      </c>
    </row>
    <row r="592" spans="1:5" ht="15.75" hidden="1" x14ac:dyDescent="0.2">
      <c r="A592" s="15">
        <v>577</v>
      </c>
      <c r="B592" s="23" t="s">
        <v>1677</v>
      </c>
      <c r="C592" s="24" t="s">
        <v>1678</v>
      </c>
      <c r="D592" s="23" t="s">
        <v>1677</v>
      </c>
      <c r="E592" s="35" t="s">
        <v>2574</v>
      </c>
    </row>
    <row r="593" spans="1:5" ht="15.75" hidden="1" x14ac:dyDescent="0.2">
      <c r="A593" s="15">
        <v>578</v>
      </c>
      <c r="B593" s="23" t="s">
        <v>285</v>
      </c>
      <c r="C593" s="24" t="s">
        <v>1679</v>
      </c>
      <c r="D593" s="23" t="s">
        <v>285</v>
      </c>
      <c r="E593" s="35" t="s">
        <v>409</v>
      </c>
    </row>
    <row r="594" spans="1:5" ht="15.75" hidden="1" x14ac:dyDescent="0.2">
      <c r="A594" s="15">
        <v>579</v>
      </c>
      <c r="B594" s="23" t="s">
        <v>1680</v>
      </c>
      <c r="C594" s="24" t="s">
        <v>1681</v>
      </c>
      <c r="D594" s="23" t="s">
        <v>1680</v>
      </c>
      <c r="E594" s="35" t="s">
        <v>2569</v>
      </c>
    </row>
    <row r="595" spans="1:5" ht="15.75" hidden="1" x14ac:dyDescent="0.2">
      <c r="A595" s="15">
        <v>580</v>
      </c>
      <c r="B595" s="23" t="s">
        <v>1682</v>
      </c>
      <c r="C595" s="24" t="s">
        <v>1683</v>
      </c>
      <c r="D595" s="23" t="s">
        <v>1682</v>
      </c>
      <c r="E595" s="35" t="s">
        <v>2575</v>
      </c>
    </row>
    <row r="596" spans="1:5" ht="15.75" hidden="1" x14ac:dyDescent="0.2">
      <c r="A596" s="15">
        <v>581</v>
      </c>
      <c r="B596" s="23" t="s">
        <v>353</v>
      </c>
      <c r="C596" s="24" t="s">
        <v>1684</v>
      </c>
      <c r="D596" s="23" t="s">
        <v>353</v>
      </c>
      <c r="E596" s="35" t="s">
        <v>2570</v>
      </c>
    </row>
    <row r="597" spans="1:5" ht="15.75" hidden="1" x14ac:dyDescent="0.2">
      <c r="A597" s="15">
        <v>582</v>
      </c>
      <c r="B597" s="23" t="s">
        <v>1685</v>
      </c>
      <c r="C597" s="24" t="s">
        <v>1686</v>
      </c>
      <c r="D597" s="23" t="s">
        <v>1685</v>
      </c>
      <c r="E597" s="35" t="s">
        <v>2568</v>
      </c>
    </row>
    <row r="598" spans="1:5" ht="15.75" hidden="1" x14ac:dyDescent="0.2">
      <c r="A598" s="15">
        <v>583</v>
      </c>
      <c r="B598" s="23" t="s">
        <v>1687</v>
      </c>
      <c r="C598" s="24" t="s">
        <v>1688</v>
      </c>
      <c r="D598" s="23" t="s">
        <v>1687</v>
      </c>
      <c r="E598" s="35" t="s">
        <v>2571</v>
      </c>
    </row>
    <row r="599" spans="1:5" ht="15.75" hidden="1" x14ac:dyDescent="0.2">
      <c r="A599" s="15">
        <v>584</v>
      </c>
      <c r="B599" s="23" t="s">
        <v>54</v>
      </c>
      <c r="C599" s="24" t="s">
        <v>1689</v>
      </c>
      <c r="D599" s="23" t="s">
        <v>54</v>
      </c>
      <c r="E599" s="35" t="s">
        <v>2572</v>
      </c>
    </row>
    <row r="600" spans="1:5" ht="15.75" hidden="1" x14ac:dyDescent="0.2">
      <c r="A600" s="15">
        <v>585</v>
      </c>
      <c r="B600" s="23" t="s">
        <v>1690</v>
      </c>
      <c r="C600" s="24" t="s">
        <v>1691</v>
      </c>
      <c r="D600" s="23" t="s">
        <v>1690</v>
      </c>
      <c r="E600" s="35" t="s">
        <v>2573</v>
      </c>
    </row>
    <row r="601" spans="1:5" ht="15.75" hidden="1" x14ac:dyDescent="0.2">
      <c r="A601" s="15">
        <v>586</v>
      </c>
      <c r="B601" s="23" t="s">
        <v>154</v>
      </c>
      <c r="C601" s="24" t="s">
        <v>1692</v>
      </c>
      <c r="D601" s="23" t="s">
        <v>1693</v>
      </c>
      <c r="E601" s="35" t="s">
        <v>2574</v>
      </c>
    </row>
    <row r="602" spans="1:5" ht="15.75" hidden="1" x14ac:dyDescent="0.2">
      <c r="A602" s="15">
        <v>587</v>
      </c>
      <c r="B602" s="23" t="s">
        <v>207</v>
      </c>
      <c r="C602" s="24" t="s">
        <v>1694</v>
      </c>
      <c r="D602" s="23" t="s">
        <v>1695</v>
      </c>
      <c r="E602" s="35" t="s">
        <v>409</v>
      </c>
    </row>
    <row r="603" spans="1:5" ht="15.75" hidden="1" x14ac:dyDescent="0.2">
      <c r="A603" s="15">
        <v>588</v>
      </c>
      <c r="B603" s="23" t="s">
        <v>1696</v>
      </c>
      <c r="C603" s="24" t="s">
        <v>1697</v>
      </c>
      <c r="D603" s="23" t="s">
        <v>1698</v>
      </c>
      <c r="E603" s="35" t="s">
        <v>2569</v>
      </c>
    </row>
    <row r="604" spans="1:5" ht="15.75" hidden="1" x14ac:dyDescent="0.2">
      <c r="A604" s="15">
        <v>589</v>
      </c>
      <c r="B604" s="23" t="s">
        <v>1699</v>
      </c>
      <c r="C604" s="24" t="s">
        <v>1700</v>
      </c>
      <c r="D604" s="23" t="s">
        <v>1701</v>
      </c>
      <c r="E604" s="35" t="s">
        <v>2575</v>
      </c>
    </row>
    <row r="605" spans="1:5" ht="15.75" hidden="1" x14ac:dyDescent="0.2">
      <c r="A605" s="15">
        <v>590</v>
      </c>
      <c r="B605" s="23" t="s">
        <v>55</v>
      </c>
      <c r="C605" s="24" t="s">
        <v>1702</v>
      </c>
      <c r="D605" s="23" t="s">
        <v>1703</v>
      </c>
      <c r="E605" s="35" t="s">
        <v>2570</v>
      </c>
    </row>
    <row r="606" spans="1:5" ht="15.75" hidden="1" x14ac:dyDescent="0.2">
      <c r="A606" s="15">
        <v>591</v>
      </c>
      <c r="B606" s="23" t="s">
        <v>1704</v>
      </c>
      <c r="C606" s="24" t="s">
        <v>1705</v>
      </c>
      <c r="D606" s="23" t="s">
        <v>1706</v>
      </c>
      <c r="E606" s="35" t="s">
        <v>2568</v>
      </c>
    </row>
    <row r="607" spans="1:5" ht="15.75" hidden="1" x14ac:dyDescent="0.2">
      <c r="A607" s="15">
        <v>592</v>
      </c>
      <c r="B607" s="23" t="s">
        <v>101</v>
      </c>
      <c r="C607" s="24" t="s">
        <v>1707</v>
      </c>
      <c r="D607" s="23" t="s">
        <v>1708</v>
      </c>
      <c r="E607" s="35" t="s">
        <v>2571</v>
      </c>
    </row>
    <row r="608" spans="1:5" ht="15.75" hidden="1" x14ac:dyDescent="0.2">
      <c r="A608" s="15">
        <v>593</v>
      </c>
      <c r="B608" s="23" t="s">
        <v>354</v>
      </c>
      <c r="C608" s="24" t="s">
        <v>1709</v>
      </c>
      <c r="D608" s="23" t="s">
        <v>1710</v>
      </c>
      <c r="E608" s="35" t="s">
        <v>2572</v>
      </c>
    </row>
    <row r="609" spans="1:5" ht="15.75" hidden="1" x14ac:dyDescent="0.2">
      <c r="A609" s="15">
        <v>594</v>
      </c>
      <c r="B609" s="23" t="s">
        <v>355</v>
      </c>
      <c r="C609" s="24" t="s">
        <v>1711</v>
      </c>
      <c r="D609" s="23" t="s">
        <v>355</v>
      </c>
      <c r="E609" s="35" t="s">
        <v>2573</v>
      </c>
    </row>
    <row r="610" spans="1:5" ht="15.75" hidden="1" x14ac:dyDescent="0.2">
      <c r="A610" s="15">
        <v>595</v>
      </c>
      <c r="B610" s="23" t="s">
        <v>155</v>
      </c>
      <c r="C610" s="24" t="s">
        <v>1712</v>
      </c>
      <c r="D610" s="23" t="s">
        <v>1713</v>
      </c>
      <c r="E610" s="35" t="s">
        <v>2574</v>
      </c>
    </row>
    <row r="611" spans="1:5" ht="15.75" hidden="1" x14ac:dyDescent="0.2">
      <c r="A611" s="15">
        <v>596</v>
      </c>
      <c r="B611" s="23" t="s">
        <v>286</v>
      </c>
      <c r="C611" s="24" t="s">
        <v>1714</v>
      </c>
      <c r="D611" s="23" t="s">
        <v>1715</v>
      </c>
      <c r="E611" s="35" t="s">
        <v>409</v>
      </c>
    </row>
    <row r="612" spans="1:5" ht="15.75" hidden="1" x14ac:dyDescent="0.2">
      <c r="A612" s="15">
        <v>597</v>
      </c>
      <c r="B612" s="23" t="s">
        <v>1716</v>
      </c>
      <c r="C612" s="24" t="s">
        <v>1717</v>
      </c>
      <c r="D612" s="23" t="s">
        <v>1718</v>
      </c>
      <c r="E612" s="35" t="s">
        <v>2569</v>
      </c>
    </row>
    <row r="613" spans="1:5" ht="15.75" hidden="1" x14ac:dyDescent="0.2">
      <c r="A613" s="15">
        <v>598</v>
      </c>
      <c r="B613" s="23" t="s">
        <v>356</v>
      </c>
      <c r="C613" s="24" t="s">
        <v>1719</v>
      </c>
      <c r="D613" s="23" t="s">
        <v>1720</v>
      </c>
      <c r="E613" s="35" t="s">
        <v>2575</v>
      </c>
    </row>
    <row r="614" spans="1:5" ht="15.75" hidden="1" x14ac:dyDescent="0.2">
      <c r="A614" s="15">
        <v>599</v>
      </c>
      <c r="B614" s="23" t="s">
        <v>1721</v>
      </c>
      <c r="C614" s="24" t="s">
        <v>1722</v>
      </c>
      <c r="D614" s="23" t="s">
        <v>1723</v>
      </c>
      <c r="E614" s="35" t="s">
        <v>2570</v>
      </c>
    </row>
    <row r="615" spans="1:5" ht="15.75" hidden="1" x14ac:dyDescent="0.2">
      <c r="A615" s="15">
        <v>600</v>
      </c>
      <c r="B615" s="23" t="s">
        <v>1724</v>
      </c>
      <c r="C615" s="24" t="s">
        <v>1725</v>
      </c>
      <c r="D615" s="23" t="s">
        <v>1726</v>
      </c>
      <c r="E615" s="35" t="s">
        <v>2568</v>
      </c>
    </row>
    <row r="616" spans="1:5" ht="15.75" hidden="1" x14ac:dyDescent="0.2">
      <c r="A616" s="15">
        <v>601</v>
      </c>
      <c r="B616" s="23" t="s">
        <v>1727</v>
      </c>
      <c r="C616" s="24" t="s">
        <v>1728</v>
      </c>
      <c r="D616" s="23" t="s">
        <v>1729</v>
      </c>
      <c r="E616" s="35" t="s">
        <v>2571</v>
      </c>
    </row>
    <row r="617" spans="1:5" ht="15.75" hidden="1" x14ac:dyDescent="0.2">
      <c r="A617" s="15">
        <v>602</v>
      </c>
      <c r="B617" s="23" t="s">
        <v>208</v>
      </c>
      <c r="C617" s="24" t="s">
        <v>1730</v>
      </c>
      <c r="D617" s="23" t="s">
        <v>1731</v>
      </c>
      <c r="E617" s="35" t="s">
        <v>2572</v>
      </c>
    </row>
    <row r="618" spans="1:5" ht="15.75" hidden="1" x14ac:dyDescent="0.2">
      <c r="A618" s="15">
        <v>603</v>
      </c>
      <c r="B618" s="23" t="s">
        <v>156</v>
      </c>
      <c r="C618" s="24" t="s">
        <v>1732</v>
      </c>
      <c r="D618" s="23" t="s">
        <v>1733</v>
      </c>
      <c r="E618" s="35" t="s">
        <v>2573</v>
      </c>
    </row>
    <row r="619" spans="1:5" ht="15.75" hidden="1" x14ac:dyDescent="0.2">
      <c r="A619" s="15">
        <v>604</v>
      </c>
      <c r="B619" s="23" t="s">
        <v>1734</v>
      </c>
      <c r="C619" s="24" t="s">
        <v>1735</v>
      </c>
      <c r="D619" s="23" t="s">
        <v>1736</v>
      </c>
      <c r="E619" s="35" t="s">
        <v>2574</v>
      </c>
    </row>
    <row r="620" spans="1:5" ht="15.75" hidden="1" x14ac:dyDescent="0.2">
      <c r="A620" s="15">
        <v>605</v>
      </c>
      <c r="B620" s="23" t="s">
        <v>1737</v>
      </c>
      <c r="C620" s="24" t="s">
        <v>1738</v>
      </c>
      <c r="D620" s="23" t="s">
        <v>1739</v>
      </c>
      <c r="E620" s="35" t="s">
        <v>409</v>
      </c>
    </row>
    <row r="621" spans="1:5" ht="15.75" hidden="1" x14ac:dyDescent="0.2">
      <c r="A621" s="15">
        <v>606</v>
      </c>
      <c r="B621" s="23" t="s">
        <v>102</v>
      </c>
      <c r="C621" s="24" t="s">
        <v>1740</v>
      </c>
      <c r="D621" s="23" t="s">
        <v>1741</v>
      </c>
      <c r="E621" s="35" t="s">
        <v>2569</v>
      </c>
    </row>
    <row r="622" spans="1:5" ht="15.75" hidden="1" x14ac:dyDescent="0.2">
      <c r="A622" s="15">
        <v>607</v>
      </c>
      <c r="B622" s="23" t="s">
        <v>1742</v>
      </c>
      <c r="C622" s="24" t="s">
        <v>1743</v>
      </c>
      <c r="D622" s="23" t="s">
        <v>1744</v>
      </c>
      <c r="E622" s="35" t="s">
        <v>2575</v>
      </c>
    </row>
    <row r="623" spans="1:5" ht="15.75" hidden="1" x14ac:dyDescent="0.2">
      <c r="A623" s="15">
        <v>608</v>
      </c>
      <c r="B623" s="23" t="s">
        <v>398</v>
      </c>
      <c r="C623" s="24" t="s">
        <v>1745</v>
      </c>
      <c r="D623" s="23" t="s">
        <v>1746</v>
      </c>
      <c r="E623" s="35" t="s">
        <v>2570</v>
      </c>
    </row>
    <row r="624" spans="1:5" ht="15.75" hidden="1" x14ac:dyDescent="0.2">
      <c r="A624" s="15">
        <v>609</v>
      </c>
      <c r="B624" s="23" t="s">
        <v>397</v>
      </c>
      <c r="C624" s="24" t="s">
        <v>1747</v>
      </c>
      <c r="D624" s="23" t="s">
        <v>1748</v>
      </c>
      <c r="E624" s="35" t="s">
        <v>2568</v>
      </c>
    </row>
    <row r="625" spans="1:5" ht="15.75" hidden="1" x14ac:dyDescent="0.2">
      <c r="A625" s="15">
        <v>610</v>
      </c>
      <c r="B625" s="23" t="s">
        <v>1749</v>
      </c>
      <c r="C625" s="24" t="s">
        <v>1750</v>
      </c>
      <c r="D625" s="23" t="s">
        <v>1751</v>
      </c>
      <c r="E625" s="35" t="s">
        <v>2571</v>
      </c>
    </row>
    <row r="626" spans="1:5" ht="15.75" hidden="1" x14ac:dyDescent="0.2">
      <c r="A626" s="15">
        <v>611</v>
      </c>
      <c r="B626" s="23" t="s">
        <v>1752</v>
      </c>
      <c r="C626" s="24" t="s">
        <v>1753</v>
      </c>
      <c r="D626" s="23" t="s">
        <v>1754</v>
      </c>
      <c r="E626" s="35" t="s">
        <v>2572</v>
      </c>
    </row>
    <row r="627" spans="1:5" ht="15.75" hidden="1" x14ac:dyDescent="0.2">
      <c r="A627" s="15">
        <v>612</v>
      </c>
      <c r="B627" s="23" t="s">
        <v>56</v>
      </c>
      <c r="C627" s="24" t="s">
        <v>1755</v>
      </c>
      <c r="D627" s="23" t="s">
        <v>1756</v>
      </c>
      <c r="E627" s="35" t="s">
        <v>2573</v>
      </c>
    </row>
    <row r="628" spans="1:5" ht="15.75" hidden="1" x14ac:dyDescent="0.2">
      <c r="A628" s="15">
        <v>613</v>
      </c>
      <c r="B628" s="23" t="s">
        <v>209</v>
      </c>
      <c r="C628" s="24" t="s">
        <v>1757</v>
      </c>
      <c r="D628" s="23" t="s">
        <v>1758</v>
      </c>
      <c r="E628" s="35" t="s">
        <v>2574</v>
      </c>
    </row>
    <row r="629" spans="1:5" ht="15.75" hidden="1" x14ac:dyDescent="0.2">
      <c r="A629" s="15">
        <v>614</v>
      </c>
      <c r="B629" s="23" t="s">
        <v>357</v>
      </c>
      <c r="C629" s="24" t="s">
        <v>1759</v>
      </c>
      <c r="D629" s="23" t="s">
        <v>1760</v>
      </c>
      <c r="E629" s="35" t="s">
        <v>409</v>
      </c>
    </row>
    <row r="630" spans="1:5" ht="15.75" hidden="1" x14ac:dyDescent="0.2">
      <c r="A630" s="15">
        <v>615</v>
      </c>
      <c r="B630" s="23" t="s">
        <v>1761</v>
      </c>
      <c r="C630" s="24" t="s">
        <v>1762</v>
      </c>
      <c r="D630" s="23" t="s">
        <v>1763</v>
      </c>
      <c r="E630" s="35" t="s">
        <v>2569</v>
      </c>
    </row>
    <row r="631" spans="1:5" ht="15.75" hidden="1" x14ac:dyDescent="0.2">
      <c r="A631" s="15">
        <v>616</v>
      </c>
      <c r="B631" s="23" t="s">
        <v>57</v>
      </c>
      <c r="C631" s="24" t="s">
        <v>1764</v>
      </c>
      <c r="D631" s="23" t="s">
        <v>1765</v>
      </c>
      <c r="E631" s="35" t="s">
        <v>2575</v>
      </c>
    </row>
    <row r="632" spans="1:5" ht="15.75" hidden="1" x14ac:dyDescent="0.2">
      <c r="A632" s="15">
        <v>617</v>
      </c>
      <c r="B632" s="23" t="s">
        <v>58</v>
      </c>
      <c r="C632" s="24" t="s">
        <v>1766</v>
      </c>
      <c r="D632" s="23" t="s">
        <v>1767</v>
      </c>
      <c r="E632" s="35" t="s">
        <v>2570</v>
      </c>
    </row>
    <row r="633" spans="1:5" ht="15.75" hidden="1" x14ac:dyDescent="0.2">
      <c r="A633" s="15">
        <v>618</v>
      </c>
      <c r="B633" s="23" t="s">
        <v>1768</v>
      </c>
      <c r="C633" s="24" t="s">
        <v>1769</v>
      </c>
      <c r="D633" s="23" t="s">
        <v>1770</v>
      </c>
      <c r="E633" s="35" t="s">
        <v>2568</v>
      </c>
    </row>
    <row r="634" spans="1:5" ht="15.75" hidden="1" x14ac:dyDescent="0.2">
      <c r="A634" s="15">
        <v>619</v>
      </c>
      <c r="B634" s="23" t="s">
        <v>1771</v>
      </c>
      <c r="C634" s="24" t="s">
        <v>1772</v>
      </c>
      <c r="D634" s="23" t="s">
        <v>1773</v>
      </c>
      <c r="E634" s="35" t="s">
        <v>2571</v>
      </c>
    </row>
    <row r="635" spans="1:5" ht="15.75" hidden="1" x14ac:dyDescent="0.2">
      <c r="A635" s="15">
        <v>620</v>
      </c>
      <c r="B635" s="23" t="s">
        <v>103</v>
      </c>
      <c r="C635" s="24" t="s">
        <v>1774</v>
      </c>
      <c r="D635" s="23" t="s">
        <v>1775</v>
      </c>
      <c r="E635" s="35" t="s">
        <v>2572</v>
      </c>
    </row>
    <row r="636" spans="1:5" ht="15.75" hidden="1" x14ac:dyDescent="0.2">
      <c r="A636" s="15">
        <v>621</v>
      </c>
      <c r="B636" s="23" t="s">
        <v>59</v>
      </c>
      <c r="C636" s="24" t="s">
        <v>1776</v>
      </c>
      <c r="D636" s="23" t="s">
        <v>1777</v>
      </c>
      <c r="E636" s="35" t="s">
        <v>2573</v>
      </c>
    </row>
    <row r="637" spans="1:5" ht="15.75" hidden="1" x14ac:dyDescent="0.2">
      <c r="A637" s="15">
        <v>622</v>
      </c>
      <c r="B637" s="23" t="s">
        <v>104</v>
      </c>
      <c r="C637" s="24" t="s">
        <v>1778</v>
      </c>
      <c r="D637" s="23" t="s">
        <v>1779</v>
      </c>
      <c r="E637" s="35" t="s">
        <v>2574</v>
      </c>
    </row>
    <row r="638" spans="1:5" ht="15.75" hidden="1" x14ac:dyDescent="0.2">
      <c r="A638" s="15">
        <v>623</v>
      </c>
      <c r="B638" s="23" t="s">
        <v>60</v>
      </c>
      <c r="C638" s="24" t="s">
        <v>1780</v>
      </c>
      <c r="D638" s="23" t="s">
        <v>1781</v>
      </c>
      <c r="E638" s="35" t="s">
        <v>409</v>
      </c>
    </row>
    <row r="639" spans="1:5" ht="15.75" hidden="1" x14ac:dyDescent="0.2">
      <c r="A639" s="15">
        <v>624</v>
      </c>
      <c r="B639" s="23" t="s">
        <v>1782</v>
      </c>
      <c r="C639" s="24" t="s">
        <v>1783</v>
      </c>
      <c r="D639" s="23" t="s">
        <v>1784</v>
      </c>
      <c r="E639" s="35" t="s">
        <v>2569</v>
      </c>
    </row>
    <row r="640" spans="1:5" ht="15.75" hidden="1" x14ac:dyDescent="0.2">
      <c r="A640" s="15">
        <v>625</v>
      </c>
      <c r="B640" s="23" t="s">
        <v>1785</v>
      </c>
      <c r="C640" s="24" t="s">
        <v>1786</v>
      </c>
      <c r="D640" s="23" t="s">
        <v>1787</v>
      </c>
      <c r="E640" s="35" t="s">
        <v>2575</v>
      </c>
    </row>
    <row r="641" spans="1:5" ht="15.75" hidden="1" x14ac:dyDescent="0.2">
      <c r="A641" s="15">
        <v>626</v>
      </c>
      <c r="B641" s="23" t="s">
        <v>1788</v>
      </c>
      <c r="C641" s="24" t="s">
        <v>1789</v>
      </c>
      <c r="D641" s="23" t="s">
        <v>1790</v>
      </c>
      <c r="E641" s="35" t="s">
        <v>2570</v>
      </c>
    </row>
    <row r="642" spans="1:5" ht="15.75" hidden="1" x14ac:dyDescent="0.2">
      <c r="A642" s="15">
        <v>627</v>
      </c>
      <c r="B642" s="23" t="s">
        <v>399</v>
      </c>
      <c r="C642" s="24" t="s">
        <v>1791</v>
      </c>
      <c r="D642" s="23" t="s">
        <v>1792</v>
      </c>
      <c r="E642" s="35" t="s">
        <v>2568</v>
      </c>
    </row>
    <row r="643" spans="1:5" ht="15.75" hidden="1" x14ac:dyDescent="0.2">
      <c r="A643" s="15">
        <v>628</v>
      </c>
      <c r="B643" s="23" t="s">
        <v>1793</v>
      </c>
      <c r="C643" s="24" t="s">
        <v>1794</v>
      </c>
      <c r="D643" s="23" t="s">
        <v>1795</v>
      </c>
      <c r="E643" s="35" t="s">
        <v>2571</v>
      </c>
    </row>
    <row r="644" spans="1:5" ht="15.75" hidden="1" x14ac:dyDescent="0.2">
      <c r="A644" s="15">
        <v>629</v>
      </c>
      <c r="B644" s="23" t="s">
        <v>358</v>
      </c>
      <c r="C644" s="24" t="s">
        <v>1796</v>
      </c>
      <c r="D644" s="23" t="s">
        <v>1797</v>
      </c>
      <c r="E644" s="35" t="s">
        <v>2572</v>
      </c>
    </row>
    <row r="645" spans="1:5" ht="15.75" hidden="1" x14ac:dyDescent="0.2">
      <c r="A645" s="15">
        <v>630</v>
      </c>
      <c r="B645" s="23" t="s">
        <v>1798</v>
      </c>
      <c r="C645" s="24" t="s">
        <v>1799</v>
      </c>
      <c r="D645" s="23" t="s">
        <v>1800</v>
      </c>
      <c r="E645" s="35" t="s">
        <v>2573</v>
      </c>
    </row>
    <row r="646" spans="1:5" ht="15.75" hidden="1" x14ac:dyDescent="0.2">
      <c r="A646" s="15">
        <v>631</v>
      </c>
      <c r="B646" s="23" t="s">
        <v>1801</v>
      </c>
      <c r="C646" s="24" t="s">
        <v>1802</v>
      </c>
      <c r="D646" s="23" t="s">
        <v>1803</v>
      </c>
      <c r="E646" s="35" t="s">
        <v>2574</v>
      </c>
    </row>
    <row r="647" spans="1:5" ht="15.75" hidden="1" x14ac:dyDescent="0.2">
      <c r="A647" s="15">
        <v>632</v>
      </c>
      <c r="B647" s="23" t="s">
        <v>359</v>
      </c>
      <c r="C647" s="24" t="s">
        <v>1804</v>
      </c>
      <c r="D647" s="23" t="s">
        <v>1805</v>
      </c>
      <c r="E647" s="35" t="s">
        <v>409</v>
      </c>
    </row>
    <row r="648" spans="1:5" ht="15.75" hidden="1" x14ac:dyDescent="0.2">
      <c r="A648" s="15">
        <v>633</v>
      </c>
      <c r="B648" s="23" t="s">
        <v>1806</v>
      </c>
      <c r="C648" s="24" t="s">
        <v>1807</v>
      </c>
      <c r="D648" s="23" t="s">
        <v>1808</v>
      </c>
      <c r="E648" s="35" t="s">
        <v>2569</v>
      </c>
    </row>
    <row r="649" spans="1:5" ht="15.75" hidden="1" x14ac:dyDescent="0.2">
      <c r="A649" s="15">
        <v>634</v>
      </c>
      <c r="B649" s="23" t="s">
        <v>1809</v>
      </c>
      <c r="C649" s="24" t="s">
        <v>1810</v>
      </c>
      <c r="D649" s="23" t="s">
        <v>1811</v>
      </c>
      <c r="E649" s="35" t="s">
        <v>2575</v>
      </c>
    </row>
    <row r="650" spans="1:5" ht="15.75" hidden="1" x14ac:dyDescent="0.2">
      <c r="A650" s="15">
        <v>635</v>
      </c>
      <c r="B650" s="23" t="s">
        <v>1812</v>
      </c>
      <c r="C650" s="24" t="s">
        <v>1813</v>
      </c>
      <c r="D650" s="23" t="s">
        <v>1814</v>
      </c>
      <c r="E650" s="35" t="s">
        <v>2570</v>
      </c>
    </row>
    <row r="651" spans="1:5" ht="15.75" hidden="1" x14ac:dyDescent="0.2">
      <c r="A651" s="15">
        <v>636</v>
      </c>
      <c r="B651" s="23" t="s">
        <v>1815</v>
      </c>
      <c r="C651" s="24" t="s">
        <v>1816</v>
      </c>
      <c r="D651" s="23" t="s">
        <v>1817</v>
      </c>
      <c r="E651" s="35" t="s">
        <v>2568</v>
      </c>
    </row>
    <row r="652" spans="1:5" ht="15.75" hidden="1" x14ac:dyDescent="0.2">
      <c r="A652" s="15">
        <v>637</v>
      </c>
      <c r="B652" s="23" t="s">
        <v>360</v>
      </c>
      <c r="C652" s="24" t="s">
        <v>1818</v>
      </c>
      <c r="D652" s="23" t="s">
        <v>1819</v>
      </c>
      <c r="E652" s="35" t="s">
        <v>2571</v>
      </c>
    </row>
    <row r="653" spans="1:5" ht="15.75" hidden="1" x14ac:dyDescent="0.2">
      <c r="A653" s="15">
        <v>638</v>
      </c>
      <c r="B653" s="23" t="s">
        <v>1820</v>
      </c>
      <c r="C653" s="24" t="s">
        <v>1821</v>
      </c>
      <c r="D653" s="23" t="s">
        <v>1822</v>
      </c>
      <c r="E653" s="35" t="s">
        <v>2572</v>
      </c>
    </row>
    <row r="654" spans="1:5" ht="15.75" hidden="1" x14ac:dyDescent="0.2">
      <c r="A654" s="15">
        <v>639</v>
      </c>
      <c r="B654" s="23" t="s">
        <v>1823</v>
      </c>
      <c r="C654" s="24" t="s">
        <v>1824</v>
      </c>
      <c r="D654" s="23" t="s">
        <v>1825</v>
      </c>
      <c r="E654" s="35" t="s">
        <v>2573</v>
      </c>
    </row>
    <row r="655" spans="1:5" ht="15.75" hidden="1" x14ac:dyDescent="0.2">
      <c r="A655" s="15">
        <v>640</v>
      </c>
      <c r="B655" s="23" t="s">
        <v>210</v>
      </c>
      <c r="C655" s="24" t="s">
        <v>1826</v>
      </c>
      <c r="D655" s="23" t="s">
        <v>1827</v>
      </c>
      <c r="E655" s="35" t="s">
        <v>2574</v>
      </c>
    </row>
    <row r="656" spans="1:5" ht="15.75" hidden="1" x14ac:dyDescent="0.2">
      <c r="A656" s="15">
        <v>641</v>
      </c>
      <c r="B656" s="23" t="s">
        <v>61</v>
      </c>
      <c r="C656" s="24" t="s">
        <v>1828</v>
      </c>
      <c r="D656" s="23" t="s">
        <v>1829</v>
      </c>
      <c r="E656" s="35" t="s">
        <v>409</v>
      </c>
    </row>
    <row r="657" spans="1:5" ht="15.75" hidden="1" x14ac:dyDescent="0.2">
      <c r="A657" s="15">
        <v>642</v>
      </c>
      <c r="B657" s="23" t="s">
        <v>62</v>
      </c>
      <c r="C657" s="24" t="s">
        <v>1830</v>
      </c>
      <c r="D657" s="23" t="s">
        <v>1831</v>
      </c>
      <c r="E657" s="35" t="s">
        <v>2569</v>
      </c>
    </row>
    <row r="658" spans="1:5" ht="15.75" hidden="1" x14ac:dyDescent="0.2">
      <c r="A658" s="15">
        <v>643</v>
      </c>
      <c r="B658" s="23" t="s">
        <v>211</v>
      </c>
      <c r="C658" s="24" t="s">
        <v>1832</v>
      </c>
      <c r="D658" s="23" t="s">
        <v>1833</v>
      </c>
      <c r="E658" s="35" t="s">
        <v>2575</v>
      </c>
    </row>
    <row r="659" spans="1:5" ht="15.75" hidden="1" x14ac:dyDescent="0.2">
      <c r="A659" s="15">
        <v>644</v>
      </c>
      <c r="B659" s="23" t="s">
        <v>1834</v>
      </c>
      <c r="C659" s="24" t="s">
        <v>1835</v>
      </c>
      <c r="D659" s="23" t="s">
        <v>1836</v>
      </c>
      <c r="E659" s="35" t="s">
        <v>2570</v>
      </c>
    </row>
    <row r="660" spans="1:5" ht="15.75" hidden="1" x14ac:dyDescent="0.2">
      <c r="A660" s="15">
        <v>645</v>
      </c>
      <c r="B660" s="23" t="s">
        <v>105</v>
      </c>
      <c r="C660" s="24" t="s">
        <v>1837</v>
      </c>
      <c r="D660" s="23" t="s">
        <v>1838</v>
      </c>
      <c r="E660" s="35" t="s">
        <v>2568</v>
      </c>
    </row>
    <row r="661" spans="1:5" ht="15.75" hidden="1" x14ac:dyDescent="0.2">
      <c r="A661" s="15">
        <v>646</v>
      </c>
      <c r="B661" s="23" t="s">
        <v>157</v>
      </c>
      <c r="C661" s="24" t="s">
        <v>1839</v>
      </c>
      <c r="D661" s="23" t="s">
        <v>1840</v>
      </c>
      <c r="E661" s="35" t="s">
        <v>2571</v>
      </c>
    </row>
    <row r="662" spans="1:5" ht="15.75" hidden="1" x14ac:dyDescent="0.2">
      <c r="A662" s="15">
        <v>647</v>
      </c>
      <c r="B662" s="23" t="s">
        <v>212</v>
      </c>
      <c r="C662" s="24" t="s">
        <v>1841</v>
      </c>
      <c r="D662" s="23" t="s">
        <v>1842</v>
      </c>
      <c r="E662" s="35" t="s">
        <v>2572</v>
      </c>
    </row>
    <row r="663" spans="1:5" ht="15.75" hidden="1" x14ac:dyDescent="0.2">
      <c r="A663" s="15">
        <v>648</v>
      </c>
      <c r="B663" s="23" t="s">
        <v>1843</v>
      </c>
      <c r="C663" s="24" t="s">
        <v>1844</v>
      </c>
      <c r="D663" s="23" t="s">
        <v>1845</v>
      </c>
      <c r="E663" s="35" t="s">
        <v>2573</v>
      </c>
    </row>
    <row r="664" spans="1:5" ht="15.75" hidden="1" x14ac:dyDescent="0.2">
      <c r="A664" s="15">
        <v>649</v>
      </c>
      <c r="B664" s="23" t="s">
        <v>1846</v>
      </c>
      <c r="C664" s="24" t="s">
        <v>1847</v>
      </c>
      <c r="D664" s="23" t="s">
        <v>1846</v>
      </c>
      <c r="E664" s="35" t="s">
        <v>2574</v>
      </c>
    </row>
    <row r="665" spans="1:5" ht="15.75" hidden="1" x14ac:dyDescent="0.2">
      <c r="A665" s="15">
        <v>650</v>
      </c>
      <c r="B665" s="23" t="s">
        <v>63</v>
      </c>
      <c r="C665" s="24" t="s">
        <v>1848</v>
      </c>
      <c r="D665" s="23" t="s">
        <v>1849</v>
      </c>
      <c r="E665" s="35" t="s">
        <v>409</v>
      </c>
    </row>
    <row r="666" spans="1:5" ht="15.75" hidden="1" x14ac:dyDescent="0.2">
      <c r="A666" s="15">
        <v>651</v>
      </c>
      <c r="B666" s="23" t="s">
        <v>1850</v>
      </c>
      <c r="C666" s="24" t="s">
        <v>1851</v>
      </c>
      <c r="D666" s="23" t="s">
        <v>1852</v>
      </c>
      <c r="E666" s="35" t="s">
        <v>2569</v>
      </c>
    </row>
    <row r="667" spans="1:5" ht="15.75" hidden="1" x14ac:dyDescent="0.2">
      <c r="A667" s="15">
        <v>652</v>
      </c>
      <c r="B667" s="23" t="s">
        <v>361</v>
      </c>
      <c r="C667" s="24" t="s">
        <v>1853</v>
      </c>
      <c r="D667" s="23" t="s">
        <v>1854</v>
      </c>
      <c r="E667" s="35" t="s">
        <v>2575</v>
      </c>
    </row>
    <row r="668" spans="1:5" ht="15.75" hidden="1" x14ac:dyDescent="0.2">
      <c r="A668" s="15">
        <v>653</v>
      </c>
      <c r="B668" s="23" t="s">
        <v>158</v>
      </c>
      <c r="C668" s="24" t="s">
        <v>1855</v>
      </c>
      <c r="D668" s="23" t="s">
        <v>1856</v>
      </c>
      <c r="E668" s="35" t="s">
        <v>2570</v>
      </c>
    </row>
    <row r="669" spans="1:5" ht="15.75" hidden="1" x14ac:dyDescent="0.2">
      <c r="A669" s="15">
        <v>654</v>
      </c>
      <c r="B669" s="23" t="s">
        <v>64</v>
      </c>
      <c r="C669" s="24"/>
      <c r="D669" s="23" t="s">
        <v>64</v>
      </c>
      <c r="E669" s="35" t="s">
        <v>2568</v>
      </c>
    </row>
    <row r="670" spans="1:5" ht="15.75" hidden="1" x14ac:dyDescent="0.2">
      <c r="A670" s="15">
        <v>655</v>
      </c>
      <c r="B670" s="23" t="s">
        <v>287</v>
      </c>
      <c r="C670" s="24" t="s">
        <v>1857</v>
      </c>
      <c r="D670" s="23" t="s">
        <v>1858</v>
      </c>
      <c r="E670" s="35" t="s">
        <v>2571</v>
      </c>
    </row>
    <row r="671" spans="1:5" ht="15.75" hidden="1" x14ac:dyDescent="0.2">
      <c r="A671" s="15">
        <v>656</v>
      </c>
      <c r="B671" s="23" t="s">
        <v>362</v>
      </c>
      <c r="C671" s="24" t="s">
        <v>1859</v>
      </c>
      <c r="D671" s="23" t="s">
        <v>1860</v>
      </c>
      <c r="E671" s="35" t="s">
        <v>2572</v>
      </c>
    </row>
    <row r="672" spans="1:5" ht="15.75" hidden="1" x14ac:dyDescent="0.2">
      <c r="A672" s="15">
        <v>657</v>
      </c>
      <c r="B672" s="23" t="s">
        <v>1861</v>
      </c>
      <c r="C672" s="24" t="s">
        <v>1862</v>
      </c>
      <c r="D672" s="23" t="s">
        <v>1863</v>
      </c>
      <c r="E672" s="35" t="s">
        <v>2573</v>
      </c>
    </row>
    <row r="673" spans="1:5" ht="15.75" hidden="1" x14ac:dyDescent="0.2">
      <c r="A673" s="15">
        <v>658</v>
      </c>
      <c r="B673" s="23" t="s">
        <v>363</v>
      </c>
      <c r="C673" s="24" t="s">
        <v>1864</v>
      </c>
      <c r="D673" s="23" t="s">
        <v>1865</v>
      </c>
      <c r="E673" s="35" t="s">
        <v>2574</v>
      </c>
    </row>
    <row r="674" spans="1:5" ht="15.75" hidden="1" x14ac:dyDescent="0.2">
      <c r="A674" s="15">
        <v>659</v>
      </c>
      <c r="B674" s="23" t="s">
        <v>213</v>
      </c>
      <c r="C674" s="24" t="s">
        <v>1866</v>
      </c>
      <c r="D674" s="23" t="s">
        <v>1867</v>
      </c>
      <c r="E674" s="35" t="s">
        <v>409</v>
      </c>
    </row>
    <row r="675" spans="1:5" ht="15.75" hidden="1" x14ac:dyDescent="0.2">
      <c r="A675" s="15">
        <v>660</v>
      </c>
      <c r="B675" s="23" t="s">
        <v>364</v>
      </c>
      <c r="C675" s="24" t="s">
        <v>1868</v>
      </c>
      <c r="D675" s="23" t="s">
        <v>1869</v>
      </c>
      <c r="E675" s="35" t="s">
        <v>2569</v>
      </c>
    </row>
    <row r="676" spans="1:5" ht="15.75" hidden="1" x14ac:dyDescent="0.2">
      <c r="A676" s="15">
        <v>661</v>
      </c>
      <c r="B676" s="23" t="s">
        <v>1870</v>
      </c>
      <c r="C676" s="24" t="s">
        <v>1871</v>
      </c>
      <c r="D676" s="23" t="s">
        <v>1872</v>
      </c>
      <c r="E676" s="35" t="s">
        <v>2575</v>
      </c>
    </row>
    <row r="677" spans="1:5" ht="15.75" hidden="1" x14ac:dyDescent="0.2">
      <c r="A677" s="15">
        <v>662</v>
      </c>
      <c r="B677" s="23" t="s">
        <v>1873</v>
      </c>
      <c r="C677" s="24" t="s">
        <v>1874</v>
      </c>
      <c r="D677" s="23" t="s">
        <v>1875</v>
      </c>
      <c r="E677" s="35" t="s">
        <v>2570</v>
      </c>
    </row>
    <row r="678" spans="1:5" ht="15.75" hidden="1" x14ac:dyDescent="0.2">
      <c r="A678" s="15">
        <v>663</v>
      </c>
      <c r="B678" s="23" t="s">
        <v>159</v>
      </c>
      <c r="C678" s="24" t="s">
        <v>1876</v>
      </c>
      <c r="D678" s="23" t="s">
        <v>1877</v>
      </c>
      <c r="E678" s="35" t="s">
        <v>2568</v>
      </c>
    </row>
    <row r="679" spans="1:5" ht="15.75" hidden="1" x14ac:dyDescent="0.2">
      <c r="A679" s="15">
        <v>664</v>
      </c>
      <c r="B679" s="23" t="s">
        <v>288</v>
      </c>
      <c r="C679" s="24" t="s">
        <v>1878</v>
      </c>
      <c r="D679" s="23" t="s">
        <v>1879</v>
      </c>
      <c r="E679" s="35" t="s">
        <v>2571</v>
      </c>
    </row>
    <row r="680" spans="1:5" ht="15.75" hidden="1" x14ac:dyDescent="0.2">
      <c r="A680" s="15">
        <v>665</v>
      </c>
      <c r="B680" s="23" t="s">
        <v>1880</v>
      </c>
      <c r="C680" s="24"/>
      <c r="D680" s="23" t="s">
        <v>1880</v>
      </c>
      <c r="E680" s="35" t="s">
        <v>2572</v>
      </c>
    </row>
    <row r="681" spans="1:5" ht="15.75" hidden="1" x14ac:dyDescent="0.2">
      <c r="A681" s="15">
        <v>666</v>
      </c>
      <c r="B681" s="23" t="s">
        <v>1881</v>
      </c>
      <c r="C681" s="24" t="s">
        <v>1882</v>
      </c>
      <c r="D681" s="23" t="s">
        <v>1883</v>
      </c>
      <c r="E681" s="35" t="s">
        <v>2573</v>
      </c>
    </row>
    <row r="682" spans="1:5" ht="15.75" hidden="1" x14ac:dyDescent="0.2">
      <c r="A682" s="15">
        <v>667</v>
      </c>
      <c r="B682" s="23" t="s">
        <v>387</v>
      </c>
      <c r="C682" s="24" t="s">
        <v>1884</v>
      </c>
      <c r="D682" s="23" t="s">
        <v>1885</v>
      </c>
      <c r="E682" s="35" t="s">
        <v>2574</v>
      </c>
    </row>
    <row r="683" spans="1:5" ht="15.75" hidden="1" x14ac:dyDescent="0.2">
      <c r="A683" s="15">
        <v>668</v>
      </c>
      <c r="B683" s="23" t="s">
        <v>365</v>
      </c>
      <c r="C683" s="24" t="s">
        <v>1886</v>
      </c>
      <c r="D683" s="23" t="s">
        <v>1887</v>
      </c>
      <c r="E683" s="35" t="s">
        <v>409</v>
      </c>
    </row>
    <row r="684" spans="1:5" ht="15.75" hidden="1" x14ac:dyDescent="0.2">
      <c r="A684" s="15">
        <v>669</v>
      </c>
      <c r="B684" s="23" t="s">
        <v>1888</v>
      </c>
      <c r="C684" s="24" t="s">
        <v>1889</v>
      </c>
      <c r="D684" s="23" t="s">
        <v>1890</v>
      </c>
      <c r="E684" s="35" t="s">
        <v>2569</v>
      </c>
    </row>
    <row r="685" spans="1:5" ht="15.75" hidden="1" x14ac:dyDescent="0.2">
      <c r="A685" s="15">
        <v>670</v>
      </c>
      <c r="B685" s="23" t="s">
        <v>160</v>
      </c>
      <c r="C685" s="24" t="s">
        <v>1891</v>
      </c>
      <c r="D685" s="23" t="s">
        <v>1892</v>
      </c>
      <c r="E685" s="35" t="s">
        <v>2575</v>
      </c>
    </row>
    <row r="686" spans="1:5" ht="15.75" hidden="1" x14ac:dyDescent="0.2">
      <c r="A686" s="15">
        <v>671</v>
      </c>
      <c r="B686" s="23" t="s">
        <v>1893</v>
      </c>
      <c r="C686" s="24" t="s">
        <v>1894</v>
      </c>
      <c r="D686" s="23" t="s">
        <v>1895</v>
      </c>
      <c r="E686" s="35" t="s">
        <v>2570</v>
      </c>
    </row>
    <row r="687" spans="1:5" ht="15.75" hidden="1" x14ac:dyDescent="0.2">
      <c r="A687" s="15">
        <v>672</v>
      </c>
      <c r="B687" s="23" t="s">
        <v>161</v>
      </c>
      <c r="C687" s="24" t="s">
        <v>1896</v>
      </c>
      <c r="D687" s="23" t="s">
        <v>161</v>
      </c>
      <c r="E687" s="35" t="s">
        <v>2568</v>
      </c>
    </row>
    <row r="688" spans="1:5" ht="15.75" hidden="1" x14ac:dyDescent="0.2">
      <c r="A688" s="15">
        <v>673</v>
      </c>
      <c r="B688" s="23" t="s">
        <v>1897</v>
      </c>
      <c r="C688" s="24" t="s">
        <v>1898</v>
      </c>
      <c r="D688" s="23" t="s">
        <v>1899</v>
      </c>
      <c r="E688" s="35" t="s">
        <v>2571</v>
      </c>
    </row>
    <row r="689" spans="1:5" ht="15.75" hidden="1" x14ac:dyDescent="0.2">
      <c r="A689" s="15">
        <v>674</v>
      </c>
      <c r="B689" s="23" t="s">
        <v>1900</v>
      </c>
      <c r="C689" s="24" t="s">
        <v>1901</v>
      </c>
      <c r="D689" s="23" t="s">
        <v>1902</v>
      </c>
      <c r="E689" s="35" t="s">
        <v>2572</v>
      </c>
    </row>
    <row r="690" spans="1:5" ht="15.75" hidden="1" x14ac:dyDescent="0.2">
      <c r="A690" s="15">
        <v>675</v>
      </c>
      <c r="B690" s="23" t="s">
        <v>65</v>
      </c>
      <c r="C690" s="24" t="s">
        <v>1903</v>
      </c>
      <c r="D690" s="23" t="s">
        <v>1904</v>
      </c>
      <c r="E690" s="35" t="s">
        <v>2573</v>
      </c>
    </row>
    <row r="691" spans="1:5" ht="15.75" hidden="1" x14ac:dyDescent="0.2">
      <c r="A691" s="15">
        <v>676</v>
      </c>
      <c r="B691" s="23" t="s">
        <v>1905</v>
      </c>
      <c r="C691" s="24" t="s">
        <v>1906</v>
      </c>
      <c r="D691" s="23" t="s">
        <v>1907</v>
      </c>
      <c r="E691" s="35" t="s">
        <v>2574</v>
      </c>
    </row>
    <row r="692" spans="1:5" ht="15.75" hidden="1" x14ac:dyDescent="0.2">
      <c r="A692" s="15">
        <v>677</v>
      </c>
      <c r="B692" s="23" t="s">
        <v>289</v>
      </c>
      <c r="C692" s="24" t="s">
        <v>1908</v>
      </c>
      <c r="D692" s="23" t="s">
        <v>1909</v>
      </c>
      <c r="E692" s="35" t="s">
        <v>409</v>
      </c>
    </row>
    <row r="693" spans="1:5" ht="15.75" hidden="1" x14ac:dyDescent="0.2">
      <c r="A693" s="15">
        <v>678</v>
      </c>
      <c r="B693" s="23" t="s">
        <v>1910</v>
      </c>
      <c r="C693" s="24" t="s">
        <v>1911</v>
      </c>
      <c r="D693" s="23" t="s">
        <v>1912</v>
      </c>
      <c r="E693" s="35" t="s">
        <v>2569</v>
      </c>
    </row>
    <row r="694" spans="1:5" ht="15.75" hidden="1" x14ac:dyDescent="0.2">
      <c r="A694" s="15">
        <v>679</v>
      </c>
      <c r="B694" s="23" t="s">
        <v>162</v>
      </c>
      <c r="C694" s="24" t="s">
        <v>1913</v>
      </c>
      <c r="D694" s="23" t="s">
        <v>1914</v>
      </c>
      <c r="E694" s="35" t="s">
        <v>2575</v>
      </c>
    </row>
    <row r="695" spans="1:5" ht="15.75" hidden="1" x14ac:dyDescent="0.2">
      <c r="A695" s="15">
        <v>680</v>
      </c>
      <c r="B695" s="23" t="s">
        <v>366</v>
      </c>
      <c r="C695" s="24" t="s">
        <v>1915</v>
      </c>
      <c r="D695" s="23" t="s">
        <v>1916</v>
      </c>
      <c r="E695" s="35" t="s">
        <v>2570</v>
      </c>
    </row>
    <row r="696" spans="1:5" ht="15.75" hidden="1" x14ac:dyDescent="0.2">
      <c r="A696" s="15">
        <v>681</v>
      </c>
      <c r="B696" s="23" t="s">
        <v>1917</v>
      </c>
      <c r="C696" s="24" t="s">
        <v>1918</v>
      </c>
      <c r="D696" s="23" t="s">
        <v>1919</v>
      </c>
      <c r="E696" s="35" t="s">
        <v>2568</v>
      </c>
    </row>
    <row r="697" spans="1:5" ht="15.75" hidden="1" x14ac:dyDescent="0.2">
      <c r="A697" s="15">
        <v>682</v>
      </c>
      <c r="B697" s="23" t="s">
        <v>1920</v>
      </c>
      <c r="C697" s="24" t="s">
        <v>1921</v>
      </c>
      <c r="D697" s="23" t="s">
        <v>1922</v>
      </c>
      <c r="E697" s="35" t="s">
        <v>2571</v>
      </c>
    </row>
    <row r="698" spans="1:5" ht="15.75" hidden="1" x14ac:dyDescent="0.2">
      <c r="A698" s="15">
        <v>683</v>
      </c>
      <c r="B698" s="23" t="s">
        <v>1923</v>
      </c>
      <c r="C698" s="24" t="s">
        <v>1924</v>
      </c>
      <c r="D698" s="23" t="s">
        <v>1925</v>
      </c>
      <c r="E698" s="35" t="s">
        <v>2572</v>
      </c>
    </row>
    <row r="699" spans="1:5" ht="15.75" hidden="1" x14ac:dyDescent="0.2">
      <c r="A699" s="15">
        <v>684</v>
      </c>
      <c r="B699" s="23" t="s">
        <v>1926</v>
      </c>
      <c r="C699" s="24" t="s">
        <v>1927</v>
      </c>
      <c r="D699" s="23" t="s">
        <v>1928</v>
      </c>
      <c r="E699" s="35" t="s">
        <v>2573</v>
      </c>
    </row>
    <row r="700" spans="1:5" ht="15.75" hidden="1" x14ac:dyDescent="0.2">
      <c r="A700" s="15">
        <v>685</v>
      </c>
      <c r="B700" s="23" t="s">
        <v>66</v>
      </c>
      <c r="C700" s="24" t="s">
        <v>1929</v>
      </c>
      <c r="D700" s="23" t="s">
        <v>1930</v>
      </c>
      <c r="E700" s="35" t="s">
        <v>2574</v>
      </c>
    </row>
    <row r="701" spans="1:5" ht="15.75" hidden="1" x14ac:dyDescent="0.2">
      <c r="A701" s="15">
        <v>686</v>
      </c>
      <c r="B701" s="23" t="s">
        <v>1931</v>
      </c>
      <c r="C701" s="24" t="s">
        <v>1932</v>
      </c>
      <c r="D701" s="23" t="s">
        <v>1933</v>
      </c>
      <c r="E701" s="35" t="s">
        <v>409</v>
      </c>
    </row>
    <row r="702" spans="1:5" ht="15.75" hidden="1" x14ac:dyDescent="0.2">
      <c r="A702" s="15">
        <v>687</v>
      </c>
      <c r="B702" s="23" t="s">
        <v>1934</v>
      </c>
      <c r="C702" s="24" t="s">
        <v>1935</v>
      </c>
      <c r="D702" s="23" t="s">
        <v>1936</v>
      </c>
      <c r="E702" s="35" t="s">
        <v>2569</v>
      </c>
    </row>
    <row r="703" spans="1:5" ht="15.75" hidden="1" x14ac:dyDescent="0.2">
      <c r="A703" s="15">
        <v>688</v>
      </c>
      <c r="B703" s="23" t="s">
        <v>67</v>
      </c>
      <c r="C703" s="24" t="s">
        <v>1937</v>
      </c>
      <c r="D703" s="23" t="s">
        <v>1938</v>
      </c>
      <c r="E703" s="35" t="s">
        <v>2575</v>
      </c>
    </row>
    <row r="704" spans="1:5" ht="15.75" hidden="1" x14ac:dyDescent="0.2">
      <c r="A704" s="15">
        <v>689</v>
      </c>
      <c r="B704" s="23" t="s">
        <v>68</v>
      </c>
      <c r="C704" s="24" t="s">
        <v>1939</v>
      </c>
      <c r="D704" s="23" t="s">
        <v>1940</v>
      </c>
      <c r="E704" s="35" t="s">
        <v>2570</v>
      </c>
    </row>
    <row r="705" spans="1:5" ht="15.75" hidden="1" x14ac:dyDescent="0.2">
      <c r="A705" s="15">
        <v>690</v>
      </c>
      <c r="B705" s="23" t="s">
        <v>367</v>
      </c>
      <c r="C705" s="24" t="s">
        <v>1941</v>
      </c>
      <c r="D705" s="23" t="s">
        <v>1942</v>
      </c>
      <c r="E705" s="35" t="s">
        <v>2568</v>
      </c>
    </row>
    <row r="706" spans="1:5" ht="15.75" hidden="1" x14ac:dyDescent="0.2">
      <c r="A706" s="15">
        <v>691</v>
      </c>
      <c r="B706" s="23" t="s">
        <v>1943</v>
      </c>
      <c r="C706" s="24" t="s">
        <v>1944</v>
      </c>
      <c r="D706" s="23" t="s">
        <v>1945</v>
      </c>
      <c r="E706" s="35" t="s">
        <v>2571</v>
      </c>
    </row>
    <row r="707" spans="1:5" ht="15.75" hidden="1" x14ac:dyDescent="0.2">
      <c r="A707" s="15">
        <v>692</v>
      </c>
      <c r="B707" s="23" t="s">
        <v>69</v>
      </c>
      <c r="C707" s="24" t="s">
        <v>1946</v>
      </c>
      <c r="D707" s="23" t="s">
        <v>1947</v>
      </c>
      <c r="E707" s="35" t="s">
        <v>2572</v>
      </c>
    </row>
    <row r="708" spans="1:5" ht="15.75" hidden="1" x14ac:dyDescent="0.2">
      <c r="A708" s="15">
        <v>693</v>
      </c>
      <c r="B708" s="23" t="s">
        <v>1948</v>
      </c>
      <c r="C708" s="24" t="s">
        <v>1949</v>
      </c>
      <c r="D708" s="23" t="s">
        <v>1950</v>
      </c>
      <c r="E708" s="35" t="s">
        <v>2573</v>
      </c>
    </row>
    <row r="709" spans="1:5" ht="15.75" hidden="1" x14ac:dyDescent="0.2">
      <c r="A709" s="15">
        <v>694</v>
      </c>
      <c r="B709" s="23" t="s">
        <v>1951</v>
      </c>
      <c r="C709" s="24" t="s">
        <v>1952</v>
      </c>
      <c r="D709" s="23" t="s">
        <v>1953</v>
      </c>
      <c r="E709" s="35" t="s">
        <v>2574</v>
      </c>
    </row>
    <row r="710" spans="1:5" ht="15.75" hidden="1" x14ac:dyDescent="0.2">
      <c r="A710" s="15">
        <v>695</v>
      </c>
      <c r="B710" s="23" t="s">
        <v>1954</v>
      </c>
      <c r="C710" s="24" t="s">
        <v>1955</v>
      </c>
      <c r="D710" s="23" t="s">
        <v>1956</v>
      </c>
      <c r="E710" s="35" t="s">
        <v>409</v>
      </c>
    </row>
    <row r="711" spans="1:5" ht="15.75" hidden="1" x14ac:dyDescent="0.2">
      <c r="A711" s="15">
        <v>696</v>
      </c>
      <c r="B711" s="23" t="s">
        <v>1957</v>
      </c>
      <c r="C711" s="24" t="s">
        <v>1958</v>
      </c>
      <c r="D711" s="23" t="s">
        <v>1959</v>
      </c>
      <c r="E711" s="35" t="s">
        <v>2569</v>
      </c>
    </row>
    <row r="712" spans="1:5" ht="15.75" hidden="1" x14ac:dyDescent="0.2">
      <c r="A712" s="15">
        <v>697</v>
      </c>
      <c r="B712" s="23" t="s">
        <v>1960</v>
      </c>
      <c r="C712" s="24" t="s">
        <v>1961</v>
      </c>
      <c r="D712" s="23" t="s">
        <v>1962</v>
      </c>
      <c r="E712" s="35" t="s">
        <v>2575</v>
      </c>
    </row>
    <row r="713" spans="1:5" ht="15.75" hidden="1" x14ac:dyDescent="0.2">
      <c r="A713" s="15">
        <v>698</v>
      </c>
      <c r="B713" s="23" t="s">
        <v>400</v>
      </c>
      <c r="C713" s="24" t="s">
        <v>1963</v>
      </c>
      <c r="D713" s="23" t="s">
        <v>1964</v>
      </c>
      <c r="E713" s="35" t="s">
        <v>2570</v>
      </c>
    </row>
    <row r="714" spans="1:5" ht="15.75" hidden="1" x14ac:dyDescent="0.2">
      <c r="A714" s="15">
        <v>699</v>
      </c>
      <c r="B714" s="23" t="s">
        <v>1965</v>
      </c>
      <c r="C714" s="24" t="s">
        <v>1966</v>
      </c>
      <c r="D714" s="23" t="s">
        <v>1967</v>
      </c>
      <c r="E714" s="35" t="s">
        <v>2568</v>
      </c>
    </row>
    <row r="715" spans="1:5" ht="15.75" hidden="1" x14ac:dyDescent="0.2">
      <c r="A715" s="15">
        <v>700</v>
      </c>
      <c r="B715" s="23" t="s">
        <v>1968</v>
      </c>
      <c r="C715" s="24" t="s">
        <v>1969</v>
      </c>
      <c r="D715" s="23" t="s">
        <v>1970</v>
      </c>
      <c r="E715" s="35" t="s">
        <v>2571</v>
      </c>
    </row>
    <row r="716" spans="1:5" ht="15.75" hidden="1" x14ac:dyDescent="0.2">
      <c r="A716" s="15">
        <v>701</v>
      </c>
      <c r="B716" s="23" t="s">
        <v>214</v>
      </c>
      <c r="C716" s="24" t="s">
        <v>1971</v>
      </c>
      <c r="D716" s="23" t="s">
        <v>1972</v>
      </c>
      <c r="E716" s="35" t="s">
        <v>2572</v>
      </c>
    </row>
    <row r="717" spans="1:5" ht="15.75" hidden="1" x14ac:dyDescent="0.2">
      <c r="A717" s="15">
        <v>702</v>
      </c>
      <c r="B717" s="23" t="s">
        <v>1973</v>
      </c>
      <c r="C717" s="24" t="s">
        <v>1974</v>
      </c>
      <c r="D717" s="23" t="s">
        <v>1975</v>
      </c>
      <c r="E717" s="35" t="s">
        <v>2573</v>
      </c>
    </row>
    <row r="718" spans="1:5" ht="15.75" hidden="1" x14ac:dyDescent="0.2">
      <c r="A718" s="15">
        <v>703</v>
      </c>
      <c r="B718" s="23" t="s">
        <v>215</v>
      </c>
      <c r="C718" s="24" t="s">
        <v>1976</v>
      </c>
      <c r="D718" s="23" t="s">
        <v>1977</v>
      </c>
      <c r="E718" s="35" t="s">
        <v>2574</v>
      </c>
    </row>
    <row r="719" spans="1:5" ht="15.75" hidden="1" x14ac:dyDescent="0.2">
      <c r="A719" s="15">
        <v>704</v>
      </c>
      <c r="B719" s="23" t="s">
        <v>239</v>
      </c>
      <c r="C719" s="24" t="s">
        <v>1978</v>
      </c>
      <c r="D719" s="23" t="s">
        <v>1979</v>
      </c>
      <c r="E719" s="35" t="s">
        <v>409</v>
      </c>
    </row>
    <row r="720" spans="1:5" ht="15.75" hidden="1" x14ac:dyDescent="0.2">
      <c r="A720" s="15">
        <v>705</v>
      </c>
      <c r="B720" s="23" t="s">
        <v>216</v>
      </c>
      <c r="C720" s="24" t="s">
        <v>1980</v>
      </c>
      <c r="D720" s="23" t="s">
        <v>1981</v>
      </c>
      <c r="E720" s="35" t="s">
        <v>2569</v>
      </c>
    </row>
    <row r="721" spans="1:5" ht="15.75" hidden="1" x14ac:dyDescent="0.2">
      <c r="A721" s="15">
        <v>706</v>
      </c>
      <c r="B721" s="23" t="s">
        <v>1982</v>
      </c>
      <c r="C721" s="24" t="s">
        <v>1983</v>
      </c>
      <c r="D721" s="23" t="s">
        <v>1984</v>
      </c>
      <c r="E721" s="35" t="s">
        <v>2575</v>
      </c>
    </row>
    <row r="722" spans="1:5" ht="15.75" hidden="1" x14ac:dyDescent="0.2">
      <c r="A722" s="15">
        <v>707</v>
      </c>
      <c r="B722" s="23" t="s">
        <v>217</v>
      </c>
      <c r="C722" s="24" t="s">
        <v>1985</v>
      </c>
      <c r="D722" s="23" t="s">
        <v>1986</v>
      </c>
      <c r="E722" s="35" t="s">
        <v>2570</v>
      </c>
    </row>
    <row r="723" spans="1:5" ht="15.75" hidden="1" x14ac:dyDescent="0.2">
      <c r="A723" s="15">
        <v>708</v>
      </c>
      <c r="B723" s="23" t="s">
        <v>235</v>
      </c>
      <c r="C723" s="24" t="s">
        <v>1987</v>
      </c>
      <c r="D723" s="23" t="s">
        <v>1988</v>
      </c>
      <c r="E723" s="35" t="s">
        <v>2568</v>
      </c>
    </row>
    <row r="724" spans="1:5" ht="15.75" hidden="1" x14ac:dyDescent="0.2">
      <c r="A724" s="15">
        <v>709</v>
      </c>
      <c r="B724" s="23" t="s">
        <v>1989</v>
      </c>
      <c r="C724" s="24" t="s">
        <v>1990</v>
      </c>
      <c r="D724" s="23" t="s">
        <v>1991</v>
      </c>
      <c r="E724" s="35" t="s">
        <v>2571</v>
      </c>
    </row>
    <row r="725" spans="1:5" ht="15.75" hidden="1" x14ac:dyDescent="0.2">
      <c r="A725" s="15">
        <v>710</v>
      </c>
      <c r="B725" s="23" t="s">
        <v>1992</v>
      </c>
      <c r="C725" s="24" t="s">
        <v>1993</v>
      </c>
      <c r="D725" s="23" t="s">
        <v>1994</v>
      </c>
      <c r="E725" s="35" t="s">
        <v>2572</v>
      </c>
    </row>
    <row r="726" spans="1:5" ht="15.75" hidden="1" x14ac:dyDescent="0.2">
      <c r="A726" s="15">
        <v>711</v>
      </c>
      <c r="B726" s="23" t="s">
        <v>70</v>
      </c>
      <c r="C726" s="24" t="s">
        <v>1995</v>
      </c>
      <c r="D726" s="23" t="s">
        <v>1996</v>
      </c>
      <c r="E726" s="35" t="s">
        <v>2573</v>
      </c>
    </row>
    <row r="727" spans="1:5" ht="15.75" hidden="1" x14ac:dyDescent="0.2">
      <c r="A727" s="15">
        <v>712</v>
      </c>
      <c r="B727" s="23" t="s">
        <v>290</v>
      </c>
      <c r="C727" s="24" t="s">
        <v>1997</v>
      </c>
      <c r="D727" s="23" t="s">
        <v>1998</v>
      </c>
      <c r="E727" s="35" t="s">
        <v>2574</v>
      </c>
    </row>
    <row r="728" spans="1:5" ht="15.75" hidden="1" x14ac:dyDescent="0.2">
      <c r="A728" s="15">
        <v>713</v>
      </c>
      <c r="B728" s="23" t="s">
        <v>1999</v>
      </c>
      <c r="C728" s="24"/>
      <c r="D728" s="23" t="s">
        <v>1999</v>
      </c>
      <c r="E728" s="35" t="s">
        <v>409</v>
      </c>
    </row>
    <row r="729" spans="1:5" ht="15.75" hidden="1" x14ac:dyDescent="0.2">
      <c r="A729" s="15">
        <v>714</v>
      </c>
      <c r="B729" s="23" t="s">
        <v>2000</v>
      </c>
      <c r="C729" s="24" t="s">
        <v>2001</v>
      </c>
      <c r="D729" s="23" t="s">
        <v>2002</v>
      </c>
      <c r="E729" s="35" t="s">
        <v>2569</v>
      </c>
    </row>
    <row r="730" spans="1:5" ht="15.75" hidden="1" x14ac:dyDescent="0.2">
      <c r="A730" s="15">
        <v>715</v>
      </c>
      <c r="B730" s="23" t="s">
        <v>2003</v>
      </c>
      <c r="C730" s="24" t="s">
        <v>2004</v>
      </c>
      <c r="D730" s="23" t="s">
        <v>2005</v>
      </c>
      <c r="E730" s="35" t="s">
        <v>2575</v>
      </c>
    </row>
    <row r="731" spans="1:5" ht="15.75" hidden="1" x14ac:dyDescent="0.2">
      <c r="A731" s="15">
        <v>716</v>
      </c>
      <c r="B731" s="23" t="s">
        <v>218</v>
      </c>
      <c r="C731" s="24" t="s">
        <v>2006</v>
      </c>
      <c r="D731" s="23" t="s">
        <v>2007</v>
      </c>
      <c r="E731" s="35" t="s">
        <v>2570</v>
      </c>
    </row>
    <row r="732" spans="1:5" ht="15.75" hidden="1" x14ac:dyDescent="0.2">
      <c r="A732" s="15">
        <v>717</v>
      </c>
      <c r="B732" s="23" t="s">
        <v>2008</v>
      </c>
      <c r="C732" s="24" t="s">
        <v>2009</v>
      </c>
      <c r="D732" s="23" t="s">
        <v>2010</v>
      </c>
      <c r="E732" s="35" t="s">
        <v>2568</v>
      </c>
    </row>
    <row r="733" spans="1:5" ht="15.75" hidden="1" x14ac:dyDescent="0.2">
      <c r="A733" s="15">
        <v>718</v>
      </c>
      <c r="B733" s="23" t="s">
        <v>2011</v>
      </c>
      <c r="C733" s="24" t="s">
        <v>2012</v>
      </c>
      <c r="D733" s="23" t="s">
        <v>2013</v>
      </c>
      <c r="E733" s="35" t="s">
        <v>2571</v>
      </c>
    </row>
    <row r="734" spans="1:5" ht="15.75" hidden="1" x14ac:dyDescent="0.2">
      <c r="A734" s="15">
        <v>719</v>
      </c>
      <c r="B734" s="23" t="s">
        <v>2014</v>
      </c>
      <c r="C734" s="24" t="s">
        <v>2015</v>
      </c>
      <c r="D734" s="23" t="s">
        <v>2016</v>
      </c>
      <c r="E734" s="35" t="s">
        <v>2572</v>
      </c>
    </row>
    <row r="735" spans="1:5" ht="15.75" hidden="1" x14ac:dyDescent="0.2">
      <c r="A735" s="15">
        <v>720</v>
      </c>
      <c r="B735" s="23" t="s">
        <v>2017</v>
      </c>
      <c r="C735" s="24" t="s">
        <v>2018</v>
      </c>
      <c r="D735" s="23" t="s">
        <v>2019</v>
      </c>
      <c r="E735" s="35" t="s">
        <v>2573</v>
      </c>
    </row>
    <row r="736" spans="1:5" ht="15.75" hidden="1" x14ac:dyDescent="0.2">
      <c r="A736" s="15">
        <v>721</v>
      </c>
      <c r="B736" s="23" t="s">
        <v>163</v>
      </c>
      <c r="C736" s="24" t="s">
        <v>2020</v>
      </c>
      <c r="D736" s="23" t="s">
        <v>2021</v>
      </c>
      <c r="E736" s="35" t="s">
        <v>2574</v>
      </c>
    </row>
    <row r="737" spans="1:5" ht="15.75" hidden="1" x14ac:dyDescent="0.2">
      <c r="A737" s="15">
        <v>722</v>
      </c>
      <c r="B737" s="23" t="s">
        <v>2022</v>
      </c>
      <c r="C737" s="24" t="s">
        <v>2023</v>
      </c>
      <c r="D737" s="23" t="s">
        <v>2024</v>
      </c>
      <c r="E737" s="35" t="s">
        <v>409</v>
      </c>
    </row>
    <row r="738" spans="1:5" ht="15.75" hidden="1" x14ac:dyDescent="0.2">
      <c r="A738" s="15">
        <v>723</v>
      </c>
      <c r="B738" s="23" t="s">
        <v>2025</v>
      </c>
      <c r="C738" s="24" t="s">
        <v>2026</v>
      </c>
      <c r="D738" s="23" t="s">
        <v>2027</v>
      </c>
      <c r="E738" s="35" t="s">
        <v>2569</v>
      </c>
    </row>
    <row r="739" spans="1:5" ht="15.75" hidden="1" x14ac:dyDescent="0.2">
      <c r="A739" s="15">
        <v>724</v>
      </c>
      <c r="B739" s="23" t="s">
        <v>368</v>
      </c>
      <c r="C739" s="24" t="s">
        <v>2028</v>
      </c>
      <c r="D739" s="23" t="s">
        <v>2029</v>
      </c>
      <c r="E739" s="35" t="s">
        <v>2575</v>
      </c>
    </row>
    <row r="740" spans="1:5" ht="15.75" hidden="1" x14ac:dyDescent="0.2">
      <c r="A740" s="15">
        <v>725</v>
      </c>
      <c r="B740" s="23" t="s">
        <v>219</v>
      </c>
      <c r="C740" s="24" t="s">
        <v>2030</v>
      </c>
      <c r="D740" s="23" t="s">
        <v>2031</v>
      </c>
      <c r="E740" s="35" t="s">
        <v>2570</v>
      </c>
    </row>
    <row r="741" spans="1:5" ht="15.75" hidden="1" x14ac:dyDescent="0.2">
      <c r="A741" s="15">
        <v>726</v>
      </c>
      <c r="B741" s="23" t="s">
        <v>2032</v>
      </c>
      <c r="C741" s="24" t="s">
        <v>2033</v>
      </c>
      <c r="D741" s="23" t="s">
        <v>2034</v>
      </c>
      <c r="E741" s="35" t="s">
        <v>2568</v>
      </c>
    </row>
    <row r="742" spans="1:5" ht="15.75" hidden="1" x14ac:dyDescent="0.2">
      <c r="A742" s="15">
        <v>727</v>
      </c>
      <c r="B742" s="23" t="s">
        <v>369</v>
      </c>
      <c r="C742" s="24" t="s">
        <v>2035</v>
      </c>
      <c r="D742" s="23" t="s">
        <v>2036</v>
      </c>
      <c r="E742" s="35" t="s">
        <v>2571</v>
      </c>
    </row>
    <row r="743" spans="1:5" ht="15.75" hidden="1" x14ac:dyDescent="0.2">
      <c r="A743" s="15">
        <v>728</v>
      </c>
      <c r="B743" s="23" t="s">
        <v>370</v>
      </c>
      <c r="C743" s="24" t="s">
        <v>2037</v>
      </c>
      <c r="D743" s="23" t="s">
        <v>2038</v>
      </c>
      <c r="E743" s="35" t="s">
        <v>2572</v>
      </c>
    </row>
    <row r="744" spans="1:5" ht="15.75" hidden="1" x14ac:dyDescent="0.2">
      <c r="A744" s="15">
        <v>729</v>
      </c>
      <c r="B744" s="23" t="s">
        <v>2039</v>
      </c>
      <c r="C744" s="24" t="s">
        <v>2040</v>
      </c>
      <c r="D744" s="23" t="s">
        <v>2041</v>
      </c>
      <c r="E744" s="35" t="s">
        <v>2573</v>
      </c>
    </row>
    <row r="745" spans="1:5" ht="15.75" hidden="1" x14ac:dyDescent="0.2">
      <c r="A745" s="15">
        <v>730</v>
      </c>
      <c r="B745" s="23" t="s">
        <v>2042</v>
      </c>
      <c r="C745" s="24" t="s">
        <v>2043</v>
      </c>
      <c r="D745" s="23" t="s">
        <v>2044</v>
      </c>
      <c r="E745" s="35" t="s">
        <v>2574</v>
      </c>
    </row>
    <row r="746" spans="1:5" ht="15.75" hidden="1" x14ac:dyDescent="0.2">
      <c r="A746" s="15">
        <v>731</v>
      </c>
      <c r="B746" s="23" t="s">
        <v>2045</v>
      </c>
      <c r="C746" s="24" t="s">
        <v>2046</v>
      </c>
      <c r="D746" s="23" t="s">
        <v>2047</v>
      </c>
      <c r="E746" s="35" t="s">
        <v>409</v>
      </c>
    </row>
    <row r="747" spans="1:5" ht="15.75" hidden="1" x14ac:dyDescent="0.2">
      <c r="A747" s="15">
        <v>732</v>
      </c>
      <c r="B747" s="23" t="s">
        <v>291</v>
      </c>
      <c r="C747" s="24" t="s">
        <v>2048</v>
      </c>
      <c r="D747" s="23" t="s">
        <v>2049</v>
      </c>
      <c r="E747" s="35" t="s">
        <v>2569</v>
      </c>
    </row>
    <row r="748" spans="1:5" ht="15.75" hidden="1" x14ac:dyDescent="0.2">
      <c r="A748" s="15">
        <v>733</v>
      </c>
      <c r="B748" s="23" t="s">
        <v>164</v>
      </c>
      <c r="C748" s="24" t="s">
        <v>2050</v>
      </c>
      <c r="D748" s="23" t="s">
        <v>2051</v>
      </c>
      <c r="E748" s="35" t="s">
        <v>2575</v>
      </c>
    </row>
    <row r="749" spans="1:5" ht="15.75" hidden="1" x14ac:dyDescent="0.2">
      <c r="A749" s="15">
        <v>734</v>
      </c>
      <c r="B749" s="23" t="s">
        <v>371</v>
      </c>
      <c r="C749" s="24" t="s">
        <v>2052</v>
      </c>
      <c r="D749" s="23" t="s">
        <v>2053</v>
      </c>
      <c r="E749" s="35" t="s">
        <v>2570</v>
      </c>
    </row>
    <row r="750" spans="1:5" ht="15.75" hidden="1" x14ac:dyDescent="0.2">
      <c r="A750" s="15">
        <v>735</v>
      </c>
      <c r="B750" s="23" t="s">
        <v>372</v>
      </c>
      <c r="C750" s="24" t="s">
        <v>2054</v>
      </c>
      <c r="D750" s="23" t="s">
        <v>2055</v>
      </c>
      <c r="E750" s="35" t="s">
        <v>2568</v>
      </c>
    </row>
    <row r="751" spans="1:5" ht="15.75" hidden="1" x14ac:dyDescent="0.2">
      <c r="A751" s="15">
        <v>736</v>
      </c>
      <c r="B751" s="23" t="s">
        <v>106</v>
      </c>
      <c r="C751" s="24" t="s">
        <v>2056</v>
      </c>
      <c r="D751" s="23" t="s">
        <v>2057</v>
      </c>
      <c r="E751" s="35" t="s">
        <v>2571</v>
      </c>
    </row>
    <row r="752" spans="1:5" ht="15.75" hidden="1" x14ac:dyDescent="0.2">
      <c r="A752" s="15">
        <v>737</v>
      </c>
      <c r="B752" s="23" t="s">
        <v>2058</v>
      </c>
      <c r="C752" s="24" t="s">
        <v>2059</v>
      </c>
      <c r="D752" s="23" t="s">
        <v>2060</v>
      </c>
      <c r="E752" s="35" t="s">
        <v>2572</v>
      </c>
    </row>
    <row r="753" spans="1:5" ht="15.75" hidden="1" x14ac:dyDescent="0.2">
      <c r="A753" s="15">
        <v>738</v>
      </c>
      <c r="B753" s="23" t="s">
        <v>220</v>
      </c>
      <c r="C753" s="24" t="s">
        <v>2061</v>
      </c>
      <c r="D753" s="23" t="s">
        <v>2062</v>
      </c>
      <c r="E753" s="35" t="s">
        <v>2573</v>
      </c>
    </row>
    <row r="754" spans="1:5" ht="15.75" hidden="1" x14ac:dyDescent="0.2">
      <c r="A754" s="15">
        <v>739</v>
      </c>
      <c r="B754" s="23" t="s">
        <v>221</v>
      </c>
      <c r="C754" s="24" t="s">
        <v>2063</v>
      </c>
      <c r="D754" s="23" t="s">
        <v>2064</v>
      </c>
      <c r="E754" s="35" t="s">
        <v>2574</v>
      </c>
    </row>
    <row r="755" spans="1:5" ht="15.75" hidden="1" x14ac:dyDescent="0.2">
      <c r="A755" s="15">
        <v>740</v>
      </c>
      <c r="B755" s="23" t="s">
        <v>2065</v>
      </c>
      <c r="C755" s="24" t="s">
        <v>2066</v>
      </c>
      <c r="D755" s="23" t="s">
        <v>2067</v>
      </c>
      <c r="E755" s="35" t="s">
        <v>409</v>
      </c>
    </row>
    <row r="756" spans="1:5" ht="15.75" hidden="1" x14ac:dyDescent="0.2">
      <c r="A756" s="15">
        <v>741</v>
      </c>
      <c r="B756" s="23" t="s">
        <v>71</v>
      </c>
      <c r="C756" s="24" t="s">
        <v>2068</v>
      </c>
      <c r="D756" s="23" t="s">
        <v>2069</v>
      </c>
      <c r="E756" s="35" t="s">
        <v>2569</v>
      </c>
    </row>
    <row r="757" spans="1:5" ht="15.75" hidden="1" x14ac:dyDescent="0.2">
      <c r="A757" s="15">
        <v>742</v>
      </c>
      <c r="B757" s="23" t="s">
        <v>2070</v>
      </c>
      <c r="C757" s="24" t="s">
        <v>2071</v>
      </c>
      <c r="D757" s="23" t="s">
        <v>2072</v>
      </c>
      <c r="E757" s="35" t="s">
        <v>2575</v>
      </c>
    </row>
    <row r="758" spans="1:5" ht="15.75" hidden="1" x14ac:dyDescent="0.2">
      <c r="A758" s="15">
        <v>743</v>
      </c>
      <c r="B758" s="23" t="s">
        <v>165</v>
      </c>
      <c r="C758" s="24" t="s">
        <v>2073</v>
      </c>
      <c r="D758" s="23" t="s">
        <v>2074</v>
      </c>
      <c r="E758" s="35" t="s">
        <v>2570</v>
      </c>
    </row>
    <row r="759" spans="1:5" ht="15.75" hidden="1" x14ac:dyDescent="0.2">
      <c r="A759" s="15">
        <v>744</v>
      </c>
      <c r="B759" s="23" t="s">
        <v>2075</v>
      </c>
      <c r="C759" s="24" t="s">
        <v>2076</v>
      </c>
      <c r="D759" s="23" t="s">
        <v>2077</v>
      </c>
      <c r="E759" s="35" t="s">
        <v>2568</v>
      </c>
    </row>
    <row r="760" spans="1:5" ht="15.75" hidden="1" x14ac:dyDescent="0.2">
      <c r="A760" s="15">
        <v>745</v>
      </c>
      <c r="B760" s="23" t="s">
        <v>2078</v>
      </c>
      <c r="C760" s="24" t="s">
        <v>2079</v>
      </c>
      <c r="D760" s="23" t="s">
        <v>2080</v>
      </c>
      <c r="E760" s="35" t="s">
        <v>2571</v>
      </c>
    </row>
    <row r="761" spans="1:5" ht="15.75" hidden="1" x14ac:dyDescent="0.2">
      <c r="A761" s="15">
        <v>746</v>
      </c>
      <c r="B761" s="23" t="s">
        <v>292</v>
      </c>
      <c r="C761" s="24" t="s">
        <v>2081</v>
      </c>
      <c r="D761" s="23" t="s">
        <v>2082</v>
      </c>
      <c r="E761" s="35" t="s">
        <v>2572</v>
      </c>
    </row>
    <row r="762" spans="1:5" ht="15.75" hidden="1" x14ac:dyDescent="0.2">
      <c r="A762" s="15">
        <v>747</v>
      </c>
      <c r="B762" s="23" t="s">
        <v>72</v>
      </c>
      <c r="C762" s="24" t="s">
        <v>2083</v>
      </c>
      <c r="D762" s="23" t="s">
        <v>2084</v>
      </c>
      <c r="E762" s="35" t="s">
        <v>2573</v>
      </c>
    </row>
    <row r="763" spans="1:5" ht="15.75" hidden="1" x14ac:dyDescent="0.2">
      <c r="A763" s="15">
        <v>748</v>
      </c>
      <c r="B763" s="23" t="s">
        <v>2085</v>
      </c>
      <c r="C763" s="24" t="s">
        <v>2086</v>
      </c>
      <c r="D763" s="23" t="s">
        <v>2087</v>
      </c>
      <c r="E763" s="35" t="s">
        <v>2574</v>
      </c>
    </row>
    <row r="764" spans="1:5" ht="15.75" hidden="1" x14ac:dyDescent="0.2">
      <c r="A764" s="15">
        <v>749</v>
      </c>
      <c r="B764" s="23" t="s">
        <v>2088</v>
      </c>
      <c r="C764" s="24" t="s">
        <v>2089</v>
      </c>
      <c r="D764" s="23" t="s">
        <v>2090</v>
      </c>
      <c r="E764" s="35" t="s">
        <v>409</v>
      </c>
    </row>
    <row r="765" spans="1:5" ht="15.75" hidden="1" x14ac:dyDescent="0.2">
      <c r="A765" s="15">
        <v>750</v>
      </c>
      <c r="B765" s="23" t="s">
        <v>2091</v>
      </c>
      <c r="C765" s="24" t="s">
        <v>2092</v>
      </c>
      <c r="D765" s="23" t="s">
        <v>2093</v>
      </c>
      <c r="E765" s="35" t="s">
        <v>2569</v>
      </c>
    </row>
    <row r="766" spans="1:5" ht="15.75" hidden="1" x14ac:dyDescent="0.2">
      <c r="A766" s="15">
        <v>751</v>
      </c>
      <c r="B766" s="23" t="s">
        <v>2094</v>
      </c>
      <c r="C766" s="24" t="s">
        <v>2095</v>
      </c>
      <c r="D766" s="23" t="s">
        <v>2096</v>
      </c>
      <c r="E766" s="35" t="s">
        <v>2575</v>
      </c>
    </row>
    <row r="767" spans="1:5" ht="15.75" hidden="1" x14ac:dyDescent="0.2">
      <c r="A767" s="15">
        <v>752</v>
      </c>
      <c r="B767" s="23" t="s">
        <v>2097</v>
      </c>
      <c r="C767" s="24" t="s">
        <v>2098</v>
      </c>
      <c r="D767" s="23" t="s">
        <v>2099</v>
      </c>
      <c r="E767" s="35" t="s">
        <v>2570</v>
      </c>
    </row>
    <row r="768" spans="1:5" ht="15.75" hidden="1" x14ac:dyDescent="0.2">
      <c r="A768" s="15">
        <v>753</v>
      </c>
      <c r="B768" s="23" t="s">
        <v>2100</v>
      </c>
      <c r="C768" s="24" t="s">
        <v>2101</v>
      </c>
      <c r="D768" s="23" t="s">
        <v>2102</v>
      </c>
      <c r="E768" s="35" t="s">
        <v>2568</v>
      </c>
    </row>
    <row r="769" spans="1:5" ht="15.75" hidden="1" x14ac:dyDescent="0.2">
      <c r="A769" s="15">
        <v>754</v>
      </c>
      <c r="B769" s="23" t="s">
        <v>232</v>
      </c>
      <c r="C769" s="24" t="s">
        <v>2103</v>
      </c>
      <c r="D769" s="23" t="s">
        <v>2104</v>
      </c>
      <c r="E769" s="35" t="s">
        <v>2571</v>
      </c>
    </row>
    <row r="770" spans="1:5" ht="15.75" hidden="1" x14ac:dyDescent="0.2">
      <c r="A770" s="15">
        <v>755</v>
      </c>
      <c r="B770" s="23" t="s">
        <v>73</v>
      </c>
      <c r="C770" s="24" t="s">
        <v>2105</v>
      </c>
      <c r="D770" s="23" t="s">
        <v>2106</v>
      </c>
      <c r="E770" s="35" t="s">
        <v>2572</v>
      </c>
    </row>
    <row r="771" spans="1:5" ht="15.75" hidden="1" x14ac:dyDescent="0.2">
      <c r="A771" s="15">
        <v>756</v>
      </c>
      <c r="B771" s="23" t="s">
        <v>2107</v>
      </c>
      <c r="C771" s="24" t="s">
        <v>2108</v>
      </c>
      <c r="D771" s="23" t="s">
        <v>2107</v>
      </c>
      <c r="E771" s="35" t="s">
        <v>2573</v>
      </c>
    </row>
    <row r="772" spans="1:5" ht="15.75" hidden="1" x14ac:dyDescent="0.2">
      <c r="A772" s="15">
        <v>757</v>
      </c>
      <c r="B772" s="23" t="s">
        <v>107</v>
      </c>
      <c r="C772" s="24" t="s">
        <v>2109</v>
      </c>
      <c r="D772" s="23" t="s">
        <v>2110</v>
      </c>
      <c r="E772" s="35" t="s">
        <v>2574</v>
      </c>
    </row>
    <row r="773" spans="1:5" ht="15.75" hidden="1" x14ac:dyDescent="0.2">
      <c r="A773" s="15">
        <v>758</v>
      </c>
      <c r="B773" s="23" t="s">
        <v>2111</v>
      </c>
      <c r="C773" s="24" t="s">
        <v>2112</v>
      </c>
      <c r="D773" s="23" t="s">
        <v>2113</v>
      </c>
      <c r="E773" s="35" t="s">
        <v>409</v>
      </c>
    </row>
    <row r="774" spans="1:5" ht="15.75" hidden="1" x14ac:dyDescent="0.2">
      <c r="A774" s="15">
        <v>759</v>
      </c>
      <c r="B774" s="23" t="s">
        <v>2114</v>
      </c>
      <c r="C774" s="24" t="s">
        <v>2115</v>
      </c>
      <c r="D774" s="23" t="s">
        <v>2116</v>
      </c>
      <c r="E774" s="35" t="s">
        <v>2569</v>
      </c>
    </row>
    <row r="775" spans="1:5" ht="15.75" hidden="1" x14ac:dyDescent="0.2">
      <c r="A775" s="15">
        <v>760</v>
      </c>
      <c r="B775" s="23" t="s">
        <v>2117</v>
      </c>
      <c r="C775" s="24" t="s">
        <v>2118</v>
      </c>
      <c r="D775" s="23" t="s">
        <v>2119</v>
      </c>
      <c r="E775" s="35" t="s">
        <v>2575</v>
      </c>
    </row>
    <row r="776" spans="1:5" ht="15.75" hidden="1" x14ac:dyDescent="0.2">
      <c r="A776" s="15">
        <v>761</v>
      </c>
      <c r="B776" s="23" t="s">
        <v>2120</v>
      </c>
      <c r="C776" s="24" t="s">
        <v>2121</v>
      </c>
      <c r="D776" s="23" t="s">
        <v>2122</v>
      </c>
      <c r="E776" s="35" t="s">
        <v>2570</v>
      </c>
    </row>
    <row r="777" spans="1:5" ht="15.75" hidden="1" x14ac:dyDescent="0.2">
      <c r="A777" s="15">
        <v>762</v>
      </c>
      <c r="B777" s="23" t="s">
        <v>166</v>
      </c>
      <c r="C777" s="24" t="s">
        <v>2123</v>
      </c>
      <c r="D777" s="23" t="s">
        <v>2124</v>
      </c>
      <c r="E777" s="35" t="s">
        <v>2568</v>
      </c>
    </row>
    <row r="778" spans="1:5" ht="15.75" hidden="1" x14ac:dyDescent="0.2">
      <c r="A778" s="15">
        <v>763</v>
      </c>
      <c r="B778" s="23" t="s">
        <v>2125</v>
      </c>
      <c r="C778" s="24" t="s">
        <v>2126</v>
      </c>
      <c r="D778" s="23" t="s">
        <v>2127</v>
      </c>
      <c r="E778" s="35" t="s">
        <v>2571</v>
      </c>
    </row>
    <row r="779" spans="1:5" ht="15.75" hidden="1" x14ac:dyDescent="0.2">
      <c r="A779" s="15">
        <v>764</v>
      </c>
      <c r="B779" s="23" t="s">
        <v>2128</v>
      </c>
      <c r="C779" s="24" t="s">
        <v>2129</v>
      </c>
      <c r="D779" s="23" t="s">
        <v>2130</v>
      </c>
      <c r="E779" s="35" t="s">
        <v>2572</v>
      </c>
    </row>
    <row r="780" spans="1:5" ht="15.75" hidden="1" x14ac:dyDescent="0.2">
      <c r="A780" s="15">
        <v>765</v>
      </c>
      <c r="B780" s="23" t="s">
        <v>2131</v>
      </c>
      <c r="C780" s="24" t="s">
        <v>2132</v>
      </c>
      <c r="D780" s="23" t="s">
        <v>2133</v>
      </c>
      <c r="E780" s="35" t="s">
        <v>2573</v>
      </c>
    </row>
    <row r="781" spans="1:5" ht="15.75" hidden="1" x14ac:dyDescent="0.2">
      <c r="A781" s="15">
        <v>766</v>
      </c>
      <c r="B781" s="23" t="s">
        <v>74</v>
      </c>
      <c r="C781" s="24" t="s">
        <v>2134</v>
      </c>
      <c r="D781" s="23" t="s">
        <v>2135</v>
      </c>
      <c r="E781" s="35" t="s">
        <v>2574</v>
      </c>
    </row>
    <row r="782" spans="1:5" ht="15.75" hidden="1" x14ac:dyDescent="0.2">
      <c r="A782" s="15">
        <v>767</v>
      </c>
      <c r="B782" s="23" t="s">
        <v>2136</v>
      </c>
      <c r="C782" s="24" t="s">
        <v>2137</v>
      </c>
      <c r="D782" s="23" t="s">
        <v>2138</v>
      </c>
      <c r="E782" s="35" t="s">
        <v>409</v>
      </c>
    </row>
    <row r="783" spans="1:5" ht="15.75" hidden="1" x14ac:dyDescent="0.2">
      <c r="A783" s="15">
        <v>768</v>
      </c>
      <c r="B783" s="23" t="s">
        <v>167</v>
      </c>
      <c r="C783" s="24" t="s">
        <v>2139</v>
      </c>
      <c r="D783" s="23" t="s">
        <v>2140</v>
      </c>
      <c r="E783" s="35" t="s">
        <v>2569</v>
      </c>
    </row>
    <row r="784" spans="1:5" ht="15.75" hidden="1" x14ac:dyDescent="0.2">
      <c r="A784" s="15">
        <v>769</v>
      </c>
      <c r="B784" s="23" t="s">
        <v>168</v>
      </c>
      <c r="C784" s="24" t="s">
        <v>2141</v>
      </c>
      <c r="D784" s="23" t="s">
        <v>2142</v>
      </c>
      <c r="E784" s="35" t="s">
        <v>2575</v>
      </c>
    </row>
    <row r="785" spans="1:5" ht="15.75" hidden="1" x14ac:dyDescent="0.2">
      <c r="A785" s="15">
        <v>770</v>
      </c>
      <c r="B785" s="23" t="s">
        <v>2143</v>
      </c>
      <c r="C785" s="24" t="s">
        <v>2144</v>
      </c>
      <c r="D785" s="23" t="s">
        <v>2145</v>
      </c>
      <c r="E785" s="35" t="s">
        <v>2570</v>
      </c>
    </row>
    <row r="786" spans="1:5" ht="15.75" hidden="1" x14ac:dyDescent="0.2">
      <c r="A786" s="15">
        <v>771</v>
      </c>
      <c r="B786" s="23" t="s">
        <v>373</v>
      </c>
      <c r="C786" s="24" t="s">
        <v>2146</v>
      </c>
      <c r="D786" s="23" t="s">
        <v>2147</v>
      </c>
      <c r="E786" s="35" t="s">
        <v>2568</v>
      </c>
    </row>
    <row r="787" spans="1:5" ht="15.75" hidden="1" x14ac:dyDescent="0.2">
      <c r="A787" s="15">
        <v>772</v>
      </c>
      <c r="B787" s="23" t="s">
        <v>293</v>
      </c>
      <c r="C787" s="24" t="s">
        <v>2148</v>
      </c>
      <c r="D787" s="23" t="s">
        <v>2149</v>
      </c>
      <c r="E787" s="35" t="s">
        <v>2571</v>
      </c>
    </row>
    <row r="788" spans="1:5" ht="15.75" hidden="1" x14ac:dyDescent="0.2">
      <c r="A788" s="15">
        <v>773</v>
      </c>
      <c r="B788" s="23" t="s">
        <v>75</v>
      </c>
      <c r="C788" s="24" t="s">
        <v>2150</v>
      </c>
      <c r="D788" s="23" t="s">
        <v>2151</v>
      </c>
      <c r="E788" s="35" t="s">
        <v>2572</v>
      </c>
    </row>
    <row r="789" spans="1:5" ht="15.75" hidden="1" x14ac:dyDescent="0.2">
      <c r="A789" s="15">
        <v>774</v>
      </c>
      <c r="B789" s="23" t="s">
        <v>2152</v>
      </c>
      <c r="C789" s="24" t="s">
        <v>2153</v>
      </c>
      <c r="D789" s="23" t="s">
        <v>2154</v>
      </c>
      <c r="E789" s="35" t="s">
        <v>2573</v>
      </c>
    </row>
    <row r="790" spans="1:5" ht="15.75" hidden="1" x14ac:dyDescent="0.2">
      <c r="A790" s="15">
        <v>775</v>
      </c>
      <c r="B790" s="23" t="s">
        <v>374</v>
      </c>
      <c r="C790" s="24" t="s">
        <v>2155</v>
      </c>
      <c r="D790" s="23" t="s">
        <v>2156</v>
      </c>
      <c r="E790" s="35" t="s">
        <v>2574</v>
      </c>
    </row>
    <row r="791" spans="1:5" ht="15.75" hidden="1" x14ac:dyDescent="0.2">
      <c r="A791" s="15">
        <v>776</v>
      </c>
      <c r="B791" s="23" t="s">
        <v>375</v>
      </c>
      <c r="C791" s="24" t="s">
        <v>2157</v>
      </c>
      <c r="D791" s="23" t="s">
        <v>2158</v>
      </c>
      <c r="E791" s="35" t="s">
        <v>409</v>
      </c>
    </row>
    <row r="792" spans="1:5" ht="15.75" hidden="1" x14ac:dyDescent="0.2">
      <c r="A792" s="15">
        <v>777</v>
      </c>
      <c r="B792" s="23" t="s">
        <v>2159</v>
      </c>
      <c r="C792" s="24" t="s">
        <v>2160</v>
      </c>
      <c r="D792" s="23" t="s">
        <v>2161</v>
      </c>
      <c r="E792" s="35" t="s">
        <v>2569</v>
      </c>
    </row>
    <row r="793" spans="1:5" ht="15.75" hidden="1" x14ac:dyDescent="0.2">
      <c r="A793" s="15">
        <v>778</v>
      </c>
      <c r="B793" s="23" t="s">
        <v>169</v>
      </c>
      <c r="C793" s="24" t="s">
        <v>2162</v>
      </c>
      <c r="D793" s="23" t="s">
        <v>2163</v>
      </c>
      <c r="E793" s="35" t="s">
        <v>2575</v>
      </c>
    </row>
    <row r="794" spans="1:5" ht="15.75" hidden="1" x14ac:dyDescent="0.2">
      <c r="A794" s="15">
        <v>779</v>
      </c>
      <c r="B794" s="23" t="s">
        <v>76</v>
      </c>
      <c r="C794" s="24" t="s">
        <v>2164</v>
      </c>
      <c r="D794" s="23" t="s">
        <v>2165</v>
      </c>
      <c r="E794" s="35" t="s">
        <v>2570</v>
      </c>
    </row>
    <row r="795" spans="1:5" ht="15.75" hidden="1" x14ac:dyDescent="0.2">
      <c r="A795" s="15">
        <v>780</v>
      </c>
      <c r="B795" s="23" t="s">
        <v>222</v>
      </c>
      <c r="C795" s="24" t="s">
        <v>2166</v>
      </c>
      <c r="D795" s="23" t="s">
        <v>2167</v>
      </c>
      <c r="E795" s="35" t="s">
        <v>2568</v>
      </c>
    </row>
    <row r="796" spans="1:5" ht="15.75" hidden="1" x14ac:dyDescent="0.2">
      <c r="A796" s="15">
        <v>781</v>
      </c>
      <c r="B796" s="23" t="s">
        <v>2168</v>
      </c>
      <c r="C796" s="24" t="s">
        <v>2169</v>
      </c>
      <c r="D796" s="23" t="s">
        <v>2170</v>
      </c>
      <c r="E796" s="35" t="s">
        <v>2571</v>
      </c>
    </row>
    <row r="797" spans="1:5" ht="15.75" hidden="1" x14ac:dyDescent="0.2">
      <c r="A797" s="15">
        <v>782</v>
      </c>
      <c r="B797" s="23" t="s">
        <v>77</v>
      </c>
      <c r="C797" s="24" t="s">
        <v>2171</v>
      </c>
      <c r="D797" s="23" t="s">
        <v>2172</v>
      </c>
      <c r="E797" s="35" t="s">
        <v>2572</v>
      </c>
    </row>
    <row r="798" spans="1:5" ht="15.75" hidden="1" x14ac:dyDescent="0.2">
      <c r="A798" s="15">
        <v>783</v>
      </c>
      <c r="B798" s="23" t="s">
        <v>376</v>
      </c>
      <c r="C798" s="24" t="s">
        <v>2173</v>
      </c>
      <c r="D798" s="23" t="s">
        <v>2174</v>
      </c>
      <c r="E798" s="35" t="s">
        <v>2573</v>
      </c>
    </row>
    <row r="799" spans="1:5" ht="15.75" hidden="1" x14ac:dyDescent="0.2">
      <c r="A799" s="15">
        <v>784</v>
      </c>
      <c r="B799" s="23" t="s">
        <v>2175</v>
      </c>
      <c r="C799" s="24" t="s">
        <v>2176</v>
      </c>
      <c r="D799" s="23" t="s">
        <v>2177</v>
      </c>
      <c r="E799" s="35" t="s">
        <v>2574</v>
      </c>
    </row>
    <row r="800" spans="1:5" ht="15.75" hidden="1" x14ac:dyDescent="0.2">
      <c r="A800" s="15">
        <v>785</v>
      </c>
      <c r="B800" s="23" t="s">
        <v>2178</v>
      </c>
      <c r="C800" s="24" t="s">
        <v>2179</v>
      </c>
      <c r="D800" s="23" t="s">
        <v>2180</v>
      </c>
      <c r="E800" s="35" t="s">
        <v>409</v>
      </c>
    </row>
    <row r="801" spans="1:5" ht="15.75" hidden="1" x14ac:dyDescent="0.2">
      <c r="A801" s="15">
        <v>786</v>
      </c>
      <c r="B801" s="23" t="s">
        <v>2181</v>
      </c>
      <c r="C801" s="24" t="s">
        <v>2182</v>
      </c>
      <c r="D801" s="23" t="s">
        <v>2183</v>
      </c>
      <c r="E801" s="35" t="s">
        <v>2569</v>
      </c>
    </row>
    <row r="802" spans="1:5" ht="15.75" hidden="1" x14ac:dyDescent="0.2">
      <c r="A802" s="15">
        <v>787</v>
      </c>
      <c r="B802" s="23" t="s">
        <v>2184</v>
      </c>
      <c r="C802" s="24" t="s">
        <v>2185</v>
      </c>
      <c r="D802" s="23" t="s">
        <v>2186</v>
      </c>
      <c r="E802" s="35" t="s">
        <v>2575</v>
      </c>
    </row>
    <row r="803" spans="1:5" ht="15.75" hidden="1" x14ac:dyDescent="0.2">
      <c r="A803" s="15">
        <v>788</v>
      </c>
      <c r="B803" s="23" t="s">
        <v>2187</v>
      </c>
      <c r="C803" s="24" t="s">
        <v>2188</v>
      </c>
      <c r="D803" s="23" t="s">
        <v>2189</v>
      </c>
      <c r="E803" s="35" t="s">
        <v>2570</v>
      </c>
    </row>
    <row r="804" spans="1:5" ht="15.75" hidden="1" x14ac:dyDescent="0.2">
      <c r="A804" s="15">
        <v>789</v>
      </c>
      <c r="B804" s="23" t="s">
        <v>78</v>
      </c>
      <c r="C804" s="24" t="s">
        <v>2190</v>
      </c>
      <c r="D804" s="23" t="s">
        <v>2191</v>
      </c>
      <c r="E804" s="35" t="s">
        <v>2568</v>
      </c>
    </row>
    <row r="805" spans="1:5" ht="15.75" hidden="1" x14ac:dyDescent="0.2">
      <c r="A805" s="15">
        <v>790</v>
      </c>
      <c r="B805" s="23" t="s">
        <v>2192</v>
      </c>
      <c r="C805" s="24" t="s">
        <v>2193</v>
      </c>
      <c r="D805" s="23" t="s">
        <v>2194</v>
      </c>
      <c r="E805" s="35" t="s">
        <v>2571</v>
      </c>
    </row>
    <row r="806" spans="1:5" ht="15.75" hidden="1" x14ac:dyDescent="0.2">
      <c r="A806" s="15">
        <v>791</v>
      </c>
      <c r="B806" s="23" t="s">
        <v>2195</v>
      </c>
      <c r="C806" s="24" t="s">
        <v>2196</v>
      </c>
      <c r="D806" s="23" t="s">
        <v>2197</v>
      </c>
      <c r="E806" s="35" t="s">
        <v>2572</v>
      </c>
    </row>
    <row r="807" spans="1:5" ht="15.75" hidden="1" x14ac:dyDescent="0.2">
      <c r="A807" s="15">
        <v>792</v>
      </c>
      <c r="B807" s="23" t="s">
        <v>108</v>
      </c>
      <c r="C807" s="24" t="s">
        <v>2198</v>
      </c>
      <c r="D807" s="23" t="s">
        <v>2199</v>
      </c>
      <c r="E807" s="35" t="s">
        <v>2573</v>
      </c>
    </row>
    <row r="808" spans="1:5" ht="15.75" hidden="1" x14ac:dyDescent="0.2">
      <c r="A808" s="15">
        <v>793</v>
      </c>
      <c r="B808" s="23" t="s">
        <v>79</v>
      </c>
      <c r="C808" s="24" t="s">
        <v>2200</v>
      </c>
      <c r="D808" s="23" t="s">
        <v>2201</v>
      </c>
      <c r="E808" s="35" t="s">
        <v>2574</v>
      </c>
    </row>
    <row r="809" spans="1:5" ht="15.75" hidden="1" x14ac:dyDescent="0.2">
      <c r="A809" s="15">
        <v>794</v>
      </c>
      <c r="B809" s="23" t="s">
        <v>2202</v>
      </c>
      <c r="C809" s="24" t="s">
        <v>2203</v>
      </c>
      <c r="D809" s="23" t="s">
        <v>2204</v>
      </c>
      <c r="E809" s="35" t="s">
        <v>409</v>
      </c>
    </row>
    <row r="810" spans="1:5" ht="15.75" hidden="1" x14ac:dyDescent="0.2">
      <c r="A810" s="15">
        <v>795</v>
      </c>
      <c r="B810" s="23" t="s">
        <v>2205</v>
      </c>
      <c r="C810" s="24" t="s">
        <v>2206</v>
      </c>
      <c r="D810" s="23" t="s">
        <v>2207</v>
      </c>
      <c r="E810" s="35" t="s">
        <v>2569</v>
      </c>
    </row>
    <row r="811" spans="1:5" ht="15.75" hidden="1" x14ac:dyDescent="0.2">
      <c r="A811" s="15">
        <v>796</v>
      </c>
      <c r="B811" s="23" t="s">
        <v>2208</v>
      </c>
      <c r="C811" s="24" t="s">
        <v>2209</v>
      </c>
      <c r="D811" s="23" t="s">
        <v>2210</v>
      </c>
      <c r="E811" s="35" t="s">
        <v>2575</v>
      </c>
    </row>
    <row r="812" spans="1:5" ht="15.75" hidden="1" x14ac:dyDescent="0.2">
      <c r="A812" s="15">
        <v>797</v>
      </c>
      <c r="B812" s="23" t="s">
        <v>2211</v>
      </c>
      <c r="C812" s="24" t="s">
        <v>2212</v>
      </c>
      <c r="D812" s="23" t="s">
        <v>2213</v>
      </c>
      <c r="E812" s="35" t="s">
        <v>2570</v>
      </c>
    </row>
    <row r="813" spans="1:5" ht="15.75" hidden="1" x14ac:dyDescent="0.2">
      <c r="A813" s="15">
        <v>798</v>
      </c>
      <c r="B813" s="23" t="s">
        <v>377</v>
      </c>
      <c r="C813" s="24" t="s">
        <v>2214</v>
      </c>
      <c r="D813" s="23" t="s">
        <v>2215</v>
      </c>
      <c r="E813" s="35" t="s">
        <v>2568</v>
      </c>
    </row>
    <row r="814" spans="1:5" ht="15.75" hidden="1" x14ac:dyDescent="0.2">
      <c r="A814" s="15">
        <v>799</v>
      </c>
      <c r="B814" s="23" t="s">
        <v>2216</v>
      </c>
      <c r="C814" s="24" t="s">
        <v>2217</v>
      </c>
      <c r="D814" s="23" t="s">
        <v>2218</v>
      </c>
      <c r="E814" s="35" t="s">
        <v>2571</v>
      </c>
    </row>
    <row r="815" spans="1:5" ht="15.75" hidden="1" x14ac:dyDescent="0.2">
      <c r="A815" s="15">
        <v>800</v>
      </c>
      <c r="B815" s="23" t="s">
        <v>223</v>
      </c>
      <c r="C815" s="24" t="s">
        <v>2219</v>
      </c>
      <c r="D815" s="23" t="s">
        <v>2220</v>
      </c>
      <c r="E815" s="35" t="s">
        <v>2572</v>
      </c>
    </row>
    <row r="816" spans="1:5" ht="15.75" hidden="1" x14ac:dyDescent="0.2">
      <c r="A816" s="15">
        <v>801</v>
      </c>
      <c r="B816" s="23" t="s">
        <v>2221</v>
      </c>
      <c r="C816" s="24" t="s">
        <v>2222</v>
      </c>
      <c r="D816" s="23" t="s">
        <v>2223</v>
      </c>
      <c r="E816" s="35" t="s">
        <v>2573</v>
      </c>
    </row>
    <row r="817" spans="1:5" ht="15.75" hidden="1" x14ac:dyDescent="0.2">
      <c r="A817" s="15">
        <v>802</v>
      </c>
      <c r="B817" s="23" t="s">
        <v>2224</v>
      </c>
      <c r="C817" s="24" t="s">
        <v>2225</v>
      </c>
      <c r="D817" s="23" t="s">
        <v>2226</v>
      </c>
      <c r="E817" s="35" t="s">
        <v>2574</v>
      </c>
    </row>
    <row r="818" spans="1:5" ht="15.75" hidden="1" x14ac:dyDescent="0.2">
      <c r="A818" s="15">
        <v>803</v>
      </c>
      <c r="B818" s="23" t="s">
        <v>80</v>
      </c>
      <c r="C818" s="24" t="s">
        <v>2227</v>
      </c>
      <c r="D818" s="23" t="s">
        <v>2228</v>
      </c>
      <c r="E818" s="35" t="s">
        <v>409</v>
      </c>
    </row>
    <row r="819" spans="1:5" ht="15.75" hidden="1" x14ac:dyDescent="0.2">
      <c r="A819" s="15">
        <v>804</v>
      </c>
      <c r="B819" s="23" t="s">
        <v>81</v>
      </c>
      <c r="C819" s="24" t="s">
        <v>2229</v>
      </c>
      <c r="D819" s="23" t="s">
        <v>2230</v>
      </c>
      <c r="E819" s="35" t="s">
        <v>2569</v>
      </c>
    </row>
    <row r="820" spans="1:5" ht="15.75" hidden="1" x14ac:dyDescent="0.2">
      <c r="A820" s="15">
        <v>805</v>
      </c>
      <c r="B820" s="23" t="s">
        <v>2231</v>
      </c>
      <c r="C820" s="24" t="s">
        <v>2232</v>
      </c>
      <c r="D820" s="23" t="s">
        <v>2233</v>
      </c>
      <c r="E820" s="35" t="s">
        <v>2575</v>
      </c>
    </row>
    <row r="821" spans="1:5" ht="15.75" hidden="1" x14ac:dyDescent="0.2">
      <c r="A821" s="15">
        <v>806</v>
      </c>
      <c r="B821" s="23" t="s">
        <v>2234</v>
      </c>
      <c r="C821" s="24" t="s">
        <v>2235</v>
      </c>
      <c r="D821" s="23" t="s">
        <v>2236</v>
      </c>
      <c r="E821" s="35" t="s">
        <v>2570</v>
      </c>
    </row>
    <row r="822" spans="1:5" ht="15.75" hidden="1" x14ac:dyDescent="0.2">
      <c r="A822" s="15">
        <v>807</v>
      </c>
      <c r="B822" s="23" t="s">
        <v>294</v>
      </c>
      <c r="C822" s="24" t="s">
        <v>2237</v>
      </c>
      <c r="D822" s="23" t="s">
        <v>2238</v>
      </c>
      <c r="E822" s="35" t="s">
        <v>2568</v>
      </c>
    </row>
    <row r="823" spans="1:5" ht="15.75" hidden="1" x14ac:dyDescent="0.2">
      <c r="A823" s="15">
        <v>808</v>
      </c>
      <c r="B823" s="23" t="s">
        <v>82</v>
      </c>
      <c r="C823" s="24" t="s">
        <v>2239</v>
      </c>
      <c r="D823" s="23" t="s">
        <v>2240</v>
      </c>
      <c r="E823" s="35" t="s">
        <v>2571</v>
      </c>
    </row>
    <row r="824" spans="1:5" ht="15.75" hidden="1" x14ac:dyDescent="0.2">
      <c r="A824" s="15">
        <v>809</v>
      </c>
      <c r="B824" s="23" t="s">
        <v>2241</v>
      </c>
      <c r="C824" s="24" t="s">
        <v>2242</v>
      </c>
      <c r="D824" s="23" t="s">
        <v>2243</v>
      </c>
      <c r="E824" s="35" t="s">
        <v>2572</v>
      </c>
    </row>
    <row r="825" spans="1:5" ht="15.75" hidden="1" x14ac:dyDescent="0.2">
      <c r="A825" s="15">
        <v>810</v>
      </c>
      <c r="B825" s="23" t="s">
        <v>2244</v>
      </c>
      <c r="C825" s="24" t="s">
        <v>2245</v>
      </c>
      <c r="D825" s="23" t="s">
        <v>2246</v>
      </c>
      <c r="E825" s="35" t="s">
        <v>2573</v>
      </c>
    </row>
    <row r="826" spans="1:5" ht="15.75" hidden="1" x14ac:dyDescent="0.2">
      <c r="A826" s="15">
        <v>811</v>
      </c>
      <c r="B826" s="23" t="s">
        <v>2247</v>
      </c>
      <c r="C826" s="24" t="s">
        <v>2248</v>
      </c>
      <c r="D826" s="23" t="s">
        <v>2249</v>
      </c>
      <c r="E826" s="35" t="s">
        <v>2574</v>
      </c>
    </row>
    <row r="827" spans="1:5" ht="15.75" hidden="1" x14ac:dyDescent="0.2">
      <c r="A827" s="15">
        <v>812</v>
      </c>
      <c r="B827" s="23" t="s">
        <v>170</v>
      </c>
      <c r="C827" s="24" t="s">
        <v>2250</v>
      </c>
      <c r="D827" s="23" t="s">
        <v>2251</v>
      </c>
      <c r="E827" s="35" t="s">
        <v>409</v>
      </c>
    </row>
    <row r="828" spans="1:5" ht="15.75" hidden="1" x14ac:dyDescent="0.2">
      <c r="A828" s="15">
        <v>813</v>
      </c>
      <c r="B828" s="23" t="s">
        <v>378</v>
      </c>
      <c r="C828" s="24" t="s">
        <v>2252</v>
      </c>
      <c r="D828" s="23" t="s">
        <v>2253</v>
      </c>
      <c r="E828" s="35" t="s">
        <v>2569</v>
      </c>
    </row>
    <row r="829" spans="1:5" ht="15.75" hidden="1" x14ac:dyDescent="0.2">
      <c r="A829" s="15">
        <v>814</v>
      </c>
      <c r="B829" s="23" t="s">
        <v>2254</v>
      </c>
      <c r="C829" s="24" t="s">
        <v>2255</v>
      </c>
      <c r="D829" s="23" t="s">
        <v>2256</v>
      </c>
      <c r="E829" s="35" t="s">
        <v>2575</v>
      </c>
    </row>
    <row r="830" spans="1:5" ht="15.75" hidden="1" x14ac:dyDescent="0.2">
      <c r="A830" s="15">
        <v>815</v>
      </c>
      <c r="B830" s="23" t="s">
        <v>2257</v>
      </c>
      <c r="C830" s="24" t="s">
        <v>2258</v>
      </c>
      <c r="D830" s="23" t="s">
        <v>2259</v>
      </c>
      <c r="E830" s="35" t="s">
        <v>2570</v>
      </c>
    </row>
    <row r="831" spans="1:5" ht="15.75" hidden="1" x14ac:dyDescent="0.2">
      <c r="A831" s="15">
        <v>816</v>
      </c>
      <c r="B831" s="23" t="s">
        <v>379</v>
      </c>
      <c r="C831" s="24" t="s">
        <v>2260</v>
      </c>
      <c r="D831" s="23" t="s">
        <v>2261</v>
      </c>
      <c r="E831" s="35" t="s">
        <v>2568</v>
      </c>
    </row>
    <row r="832" spans="1:5" ht="15.75" hidden="1" x14ac:dyDescent="0.2">
      <c r="A832" s="15">
        <v>817</v>
      </c>
      <c r="B832" s="23" t="s">
        <v>2262</v>
      </c>
      <c r="C832" s="24" t="s">
        <v>2263</v>
      </c>
      <c r="D832" s="23" t="s">
        <v>2264</v>
      </c>
      <c r="E832" s="35" t="s">
        <v>2571</v>
      </c>
    </row>
    <row r="833" spans="1:5" ht="15.75" hidden="1" x14ac:dyDescent="0.2">
      <c r="A833" s="15">
        <v>818</v>
      </c>
      <c r="B833" s="23" t="s">
        <v>2265</v>
      </c>
      <c r="C833" s="24" t="s">
        <v>2266</v>
      </c>
      <c r="D833" s="23" t="s">
        <v>2267</v>
      </c>
      <c r="E833" s="35" t="s">
        <v>2572</v>
      </c>
    </row>
    <row r="834" spans="1:5" ht="15.75" hidden="1" x14ac:dyDescent="0.2">
      <c r="A834" s="15">
        <v>819</v>
      </c>
      <c r="B834" s="23" t="s">
        <v>2268</v>
      </c>
      <c r="C834" s="24" t="s">
        <v>2269</v>
      </c>
      <c r="D834" s="23" t="s">
        <v>2270</v>
      </c>
      <c r="E834" s="35" t="s">
        <v>2573</v>
      </c>
    </row>
    <row r="835" spans="1:5" ht="15.75" hidden="1" x14ac:dyDescent="0.2">
      <c r="A835" s="15">
        <v>820</v>
      </c>
      <c r="B835" s="23" t="s">
        <v>2271</v>
      </c>
      <c r="C835" s="24" t="s">
        <v>2272</v>
      </c>
      <c r="D835" s="23" t="s">
        <v>2273</v>
      </c>
      <c r="E835" s="35" t="s">
        <v>2574</v>
      </c>
    </row>
    <row r="836" spans="1:5" ht="15.75" hidden="1" x14ac:dyDescent="0.2">
      <c r="A836" s="15">
        <v>821</v>
      </c>
      <c r="B836" s="23" t="s">
        <v>2274</v>
      </c>
      <c r="C836" s="24" t="s">
        <v>2275</v>
      </c>
      <c r="D836" s="23" t="s">
        <v>2276</v>
      </c>
      <c r="E836" s="35" t="s">
        <v>409</v>
      </c>
    </row>
    <row r="837" spans="1:5" ht="15.75" hidden="1" x14ac:dyDescent="0.2">
      <c r="A837" s="15">
        <v>822</v>
      </c>
      <c r="B837" s="23" t="s">
        <v>2277</v>
      </c>
      <c r="C837" s="24" t="s">
        <v>2278</v>
      </c>
      <c r="D837" s="23" t="s">
        <v>2279</v>
      </c>
      <c r="E837" s="35" t="s">
        <v>2569</v>
      </c>
    </row>
    <row r="838" spans="1:5" ht="15.75" hidden="1" x14ac:dyDescent="0.2">
      <c r="A838" s="15">
        <v>823</v>
      </c>
      <c r="B838" s="23" t="s">
        <v>380</v>
      </c>
      <c r="C838" s="24" t="s">
        <v>2280</v>
      </c>
      <c r="D838" s="23" t="s">
        <v>2281</v>
      </c>
      <c r="E838" s="35" t="s">
        <v>2575</v>
      </c>
    </row>
    <row r="839" spans="1:5" ht="15.75" hidden="1" x14ac:dyDescent="0.2">
      <c r="A839" s="15">
        <v>824</v>
      </c>
      <c r="B839" s="23" t="s">
        <v>295</v>
      </c>
      <c r="C839" s="24" t="s">
        <v>2282</v>
      </c>
      <c r="D839" s="23" t="s">
        <v>2283</v>
      </c>
      <c r="E839" s="35" t="s">
        <v>2570</v>
      </c>
    </row>
    <row r="840" spans="1:5" ht="15.75" hidden="1" x14ac:dyDescent="0.2">
      <c r="A840" s="15">
        <v>825</v>
      </c>
      <c r="B840" s="23" t="s">
        <v>2284</v>
      </c>
      <c r="C840" s="24" t="s">
        <v>2285</v>
      </c>
      <c r="D840" s="23" t="s">
        <v>2286</v>
      </c>
      <c r="E840" s="35" t="s">
        <v>2568</v>
      </c>
    </row>
    <row r="841" spans="1:5" ht="15.75" hidden="1" x14ac:dyDescent="0.2">
      <c r="A841" s="15">
        <v>826</v>
      </c>
      <c r="B841" s="23" t="s">
        <v>83</v>
      </c>
      <c r="C841" s="24" t="s">
        <v>2287</v>
      </c>
      <c r="D841" s="23" t="s">
        <v>2288</v>
      </c>
      <c r="E841" s="35" t="s">
        <v>2571</v>
      </c>
    </row>
    <row r="842" spans="1:5" ht="15.75" hidden="1" x14ac:dyDescent="0.2">
      <c r="A842" s="15">
        <v>827</v>
      </c>
      <c r="B842" s="23" t="s">
        <v>224</v>
      </c>
      <c r="C842" s="24" t="s">
        <v>2289</v>
      </c>
      <c r="D842" s="23" t="s">
        <v>2290</v>
      </c>
      <c r="E842" s="35" t="s">
        <v>2572</v>
      </c>
    </row>
    <row r="843" spans="1:5" ht="15.75" hidden="1" x14ac:dyDescent="0.2">
      <c r="A843" s="15">
        <v>828</v>
      </c>
      <c r="B843" s="23" t="s">
        <v>2291</v>
      </c>
      <c r="C843" s="24" t="s">
        <v>2292</v>
      </c>
      <c r="D843" s="23" t="s">
        <v>2293</v>
      </c>
      <c r="E843" s="35" t="s">
        <v>2573</v>
      </c>
    </row>
    <row r="844" spans="1:5" ht="15.75" hidden="1" x14ac:dyDescent="0.2">
      <c r="A844" s="15">
        <v>829</v>
      </c>
      <c r="B844" s="23" t="s">
        <v>2294</v>
      </c>
      <c r="C844" s="24" t="s">
        <v>2295</v>
      </c>
      <c r="D844" s="23" t="s">
        <v>2296</v>
      </c>
      <c r="E844" s="35" t="s">
        <v>2574</v>
      </c>
    </row>
    <row r="845" spans="1:5" ht="15.75" hidden="1" x14ac:dyDescent="0.2">
      <c r="A845" s="15">
        <v>830</v>
      </c>
      <c r="B845" s="23" t="s">
        <v>381</v>
      </c>
      <c r="C845" s="24" t="s">
        <v>2297</v>
      </c>
      <c r="D845" s="23" t="s">
        <v>2298</v>
      </c>
      <c r="E845" s="35" t="s">
        <v>409</v>
      </c>
    </row>
    <row r="846" spans="1:5" ht="15.75" hidden="1" x14ac:dyDescent="0.2">
      <c r="A846" s="15">
        <v>831</v>
      </c>
      <c r="B846" s="23" t="s">
        <v>2299</v>
      </c>
      <c r="C846" s="24" t="s">
        <v>2300</v>
      </c>
      <c r="D846" s="23" t="s">
        <v>2301</v>
      </c>
      <c r="E846" s="35" t="s">
        <v>2569</v>
      </c>
    </row>
    <row r="847" spans="1:5" ht="15.75" hidden="1" x14ac:dyDescent="0.2">
      <c r="A847" s="15">
        <v>832</v>
      </c>
      <c r="B847" s="23" t="s">
        <v>2302</v>
      </c>
      <c r="C847" s="24" t="s">
        <v>2303</v>
      </c>
      <c r="D847" s="23" t="s">
        <v>2304</v>
      </c>
      <c r="E847" s="21"/>
    </row>
    <row r="848" spans="1:5" ht="15.75" hidden="1" x14ac:dyDescent="0.2">
      <c r="A848" s="15">
        <v>833</v>
      </c>
      <c r="B848" s="23" t="s">
        <v>171</v>
      </c>
      <c r="C848" s="24" t="s">
        <v>2305</v>
      </c>
      <c r="D848" s="23" t="s">
        <v>2306</v>
      </c>
      <c r="E848" s="21"/>
    </row>
    <row r="849" spans="1:5" ht="15.75" hidden="1" x14ac:dyDescent="0.2">
      <c r="A849" s="15">
        <v>834</v>
      </c>
      <c r="B849" s="23" t="s">
        <v>382</v>
      </c>
      <c r="C849" s="24" t="s">
        <v>2307</v>
      </c>
      <c r="D849" s="23" t="s">
        <v>2308</v>
      </c>
      <c r="E849" s="21"/>
    </row>
    <row r="850" spans="1:5" ht="15.75" hidden="1" x14ac:dyDescent="0.2">
      <c r="A850" s="15">
        <v>835</v>
      </c>
      <c r="B850" s="23" t="s">
        <v>296</v>
      </c>
      <c r="C850" s="24" t="s">
        <v>2309</v>
      </c>
      <c r="D850" s="23" t="s">
        <v>2310</v>
      </c>
      <c r="E850" s="34" t="s">
        <v>2568</v>
      </c>
    </row>
    <row r="851" spans="1:5" ht="15.75" hidden="1" x14ac:dyDescent="0.2">
      <c r="A851" s="15">
        <v>836</v>
      </c>
      <c r="B851" s="23" t="s">
        <v>225</v>
      </c>
      <c r="C851" s="24" t="s">
        <v>2311</v>
      </c>
      <c r="D851" s="23" t="s">
        <v>2312</v>
      </c>
      <c r="E851" s="21"/>
    </row>
    <row r="852" spans="1:5" ht="15.75" hidden="1" x14ac:dyDescent="0.2">
      <c r="A852" s="15">
        <v>837</v>
      </c>
      <c r="B852" s="23" t="s">
        <v>2313</v>
      </c>
      <c r="C852" s="24" t="s">
        <v>2314</v>
      </c>
      <c r="D852" s="23" t="s">
        <v>2315</v>
      </c>
      <c r="E852" s="21"/>
    </row>
    <row r="853" spans="1:5" ht="15.75" hidden="1" x14ac:dyDescent="0.2">
      <c r="A853" s="15">
        <v>838</v>
      </c>
      <c r="B853" s="23" t="s">
        <v>2316</v>
      </c>
      <c r="C853" s="24" t="s">
        <v>2317</v>
      </c>
      <c r="D853" s="23" t="s">
        <v>2318</v>
      </c>
      <c r="E853" s="21"/>
    </row>
    <row r="854" spans="1:5" ht="15.75" hidden="1" x14ac:dyDescent="0.2">
      <c r="A854" s="15">
        <v>839</v>
      </c>
      <c r="B854" s="23" t="s">
        <v>2319</v>
      </c>
      <c r="C854" s="24" t="s">
        <v>2320</v>
      </c>
      <c r="D854" s="23" t="s">
        <v>2321</v>
      </c>
      <c r="E854" s="21"/>
    </row>
    <row r="855" spans="1:5" ht="15.75" hidden="1" x14ac:dyDescent="0.2">
      <c r="A855" s="15">
        <v>840</v>
      </c>
      <c r="B855" s="23" t="s">
        <v>172</v>
      </c>
      <c r="C855" s="24" t="s">
        <v>2322</v>
      </c>
      <c r="D855" s="23" t="s">
        <v>172</v>
      </c>
      <c r="E855" s="21"/>
    </row>
    <row r="856" spans="1:5" ht="15.75" hidden="1" x14ac:dyDescent="0.2">
      <c r="A856" s="15">
        <v>841</v>
      </c>
      <c r="B856" s="23" t="s">
        <v>2323</v>
      </c>
      <c r="C856" s="24" t="s">
        <v>2324</v>
      </c>
      <c r="D856" s="23" t="s">
        <v>2325</v>
      </c>
      <c r="E856" s="21"/>
    </row>
    <row r="857" spans="1:5" ht="15.75" hidden="1" x14ac:dyDescent="0.2">
      <c r="A857" s="15">
        <v>842</v>
      </c>
      <c r="B857" s="23" t="s">
        <v>2326</v>
      </c>
      <c r="C857" s="24" t="s">
        <v>2327</v>
      </c>
      <c r="D857" s="23" t="s">
        <v>2328</v>
      </c>
      <c r="E857" s="21"/>
    </row>
    <row r="858" spans="1:5" ht="15.75" hidden="1" x14ac:dyDescent="0.2">
      <c r="A858" s="15">
        <v>843</v>
      </c>
      <c r="B858" s="23" t="s">
        <v>84</v>
      </c>
      <c r="C858" s="24" t="s">
        <v>2329</v>
      </c>
      <c r="D858" s="23" t="s">
        <v>2330</v>
      </c>
      <c r="E858" s="21"/>
    </row>
    <row r="859" spans="1:5" ht="15.75" hidden="1" x14ac:dyDescent="0.2">
      <c r="A859" s="15">
        <v>844</v>
      </c>
      <c r="B859" s="23" t="s">
        <v>226</v>
      </c>
      <c r="C859" s="24" t="s">
        <v>2331</v>
      </c>
      <c r="D859" s="23" t="s">
        <v>2332</v>
      </c>
      <c r="E859" s="21"/>
    </row>
    <row r="860" spans="1:5" ht="15.75" hidden="1" x14ac:dyDescent="0.2">
      <c r="A860" s="15">
        <v>845</v>
      </c>
      <c r="B860" s="23" t="s">
        <v>2333</v>
      </c>
      <c r="C860" s="24" t="s">
        <v>2334</v>
      </c>
      <c r="D860" s="23" t="s">
        <v>2333</v>
      </c>
      <c r="E860" s="21"/>
    </row>
    <row r="861" spans="1:5" ht="15.75" hidden="1" x14ac:dyDescent="0.2">
      <c r="A861" s="15">
        <v>846</v>
      </c>
      <c r="B861" s="23" t="s">
        <v>2335</v>
      </c>
      <c r="C861" s="24" t="s">
        <v>2336</v>
      </c>
      <c r="D861" s="23" t="s">
        <v>2337</v>
      </c>
      <c r="E861" s="21"/>
    </row>
    <row r="862" spans="1:5" ht="15.75" hidden="1" x14ac:dyDescent="0.2">
      <c r="A862" s="15">
        <v>847</v>
      </c>
      <c r="B862" s="23" t="s">
        <v>2338</v>
      </c>
      <c r="C862" s="24" t="s">
        <v>2339</v>
      </c>
      <c r="D862" s="23" t="s">
        <v>2340</v>
      </c>
      <c r="E862" s="21"/>
    </row>
    <row r="863" spans="1:5" ht="15.75" hidden="1" x14ac:dyDescent="0.2">
      <c r="A863" s="15">
        <v>848</v>
      </c>
      <c r="B863" s="23" t="s">
        <v>383</v>
      </c>
      <c r="C863" s="24" t="s">
        <v>2341</v>
      </c>
      <c r="D863" s="23" t="s">
        <v>2342</v>
      </c>
      <c r="E863" s="21"/>
    </row>
    <row r="864" spans="1:5" ht="15.75" hidden="1" x14ac:dyDescent="0.2">
      <c r="A864" s="15">
        <v>849</v>
      </c>
      <c r="B864" s="23" t="s">
        <v>2343</v>
      </c>
      <c r="C864" s="24" t="s">
        <v>2344</v>
      </c>
      <c r="D864" s="23" t="s">
        <v>2345</v>
      </c>
      <c r="E864" s="21"/>
    </row>
    <row r="865" spans="1:5" ht="15.75" hidden="1" x14ac:dyDescent="0.2">
      <c r="A865" s="15">
        <v>850</v>
      </c>
      <c r="B865" s="23" t="s">
        <v>227</v>
      </c>
      <c r="C865" s="24" t="s">
        <v>2346</v>
      </c>
      <c r="D865" s="23" t="s">
        <v>2347</v>
      </c>
      <c r="E865" s="21"/>
    </row>
    <row r="866" spans="1:5" ht="15.75" hidden="1" x14ac:dyDescent="0.2">
      <c r="A866" s="15">
        <v>851</v>
      </c>
      <c r="B866" s="23" t="s">
        <v>2348</v>
      </c>
      <c r="C866" s="24" t="s">
        <v>2349</v>
      </c>
      <c r="D866" s="23" t="s">
        <v>2350</v>
      </c>
      <c r="E866" s="21"/>
    </row>
    <row r="867" spans="1:5" ht="15.75" hidden="1" x14ac:dyDescent="0.2">
      <c r="A867" s="15">
        <v>852</v>
      </c>
      <c r="B867" s="23" t="s">
        <v>2351</v>
      </c>
      <c r="C867" s="24" t="s">
        <v>2352</v>
      </c>
      <c r="D867" s="23" t="s">
        <v>2353</v>
      </c>
      <c r="E867" s="21"/>
    </row>
    <row r="868" spans="1:5" ht="15.75" hidden="1" x14ac:dyDescent="0.2">
      <c r="A868" s="15">
        <v>853</v>
      </c>
      <c r="B868" s="23" t="s">
        <v>2354</v>
      </c>
      <c r="C868" s="24" t="s">
        <v>2355</v>
      </c>
      <c r="D868" s="23" t="s">
        <v>2356</v>
      </c>
      <c r="E868" s="21"/>
    </row>
    <row r="869" spans="1:5" ht="15.75" hidden="1" x14ac:dyDescent="0.2">
      <c r="A869" s="15">
        <v>854</v>
      </c>
      <c r="B869" s="23" t="s">
        <v>2357</v>
      </c>
      <c r="C869" s="24" t="s">
        <v>2358</v>
      </c>
      <c r="D869" s="23" t="s">
        <v>2359</v>
      </c>
      <c r="E869" s="21"/>
    </row>
    <row r="870" spans="1:5" ht="15.75" hidden="1" x14ac:dyDescent="0.2">
      <c r="A870" s="15">
        <v>855</v>
      </c>
      <c r="B870" s="23" t="s">
        <v>2360</v>
      </c>
      <c r="C870" s="24" t="s">
        <v>2361</v>
      </c>
      <c r="D870" s="23" t="s">
        <v>2362</v>
      </c>
      <c r="E870" s="21"/>
    </row>
    <row r="871" spans="1:5" ht="15.75" hidden="1" x14ac:dyDescent="0.2">
      <c r="A871" s="15">
        <v>856</v>
      </c>
      <c r="B871" s="23" t="s">
        <v>297</v>
      </c>
      <c r="C871" s="24" t="s">
        <v>2363</v>
      </c>
      <c r="D871" s="23" t="s">
        <v>297</v>
      </c>
      <c r="E871" s="21"/>
    </row>
    <row r="872" spans="1:5" ht="15.75" hidden="1" x14ac:dyDescent="0.2">
      <c r="A872" s="15">
        <v>857</v>
      </c>
      <c r="B872" s="23" t="s">
        <v>2364</v>
      </c>
      <c r="C872" s="24" t="s">
        <v>2365</v>
      </c>
      <c r="D872" s="23" t="s">
        <v>2366</v>
      </c>
      <c r="E872" s="21"/>
    </row>
    <row r="873" spans="1:5" ht="15.75" hidden="1" x14ac:dyDescent="0.2">
      <c r="A873" s="15">
        <v>858</v>
      </c>
      <c r="B873" s="23" t="s">
        <v>2367</v>
      </c>
      <c r="C873" s="24" t="s">
        <v>2368</v>
      </c>
      <c r="D873" s="23" t="s">
        <v>2369</v>
      </c>
      <c r="E873" s="21"/>
    </row>
    <row r="874" spans="1:5" ht="15.75" hidden="1" x14ac:dyDescent="0.2">
      <c r="A874" s="15">
        <v>859</v>
      </c>
      <c r="B874" s="23" t="s">
        <v>384</v>
      </c>
      <c r="C874" s="24" t="s">
        <v>2370</v>
      </c>
      <c r="D874" s="23" t="s">
        <v>2371</v>
      </c>
      <c r="E874" s="21"/>
    </row>
    <row r="875" spans="1:5" ht="15.75" hidden="1" x14ac:dyDescent="0.2">
      <c r="A875" s="15">
        <v>860</v>
      </c>
      <c r="B875" s="23" t="s">
        <v>2372</v>
      </c>
      <c r="C875" s="24" t="s">
        <v>2373</v>
      </c>
      <c r="D875" s="23" t="s">
        <v>2374</v>
      </c>
      <c r="E875" s="21"/>
    </row>
    <row r="876" spans="1:5" ht="15.75" hidden="1" x14ac:dyDescent="0.2">
      <c r="A876" s="15">
        <v>861</v>
      </c>
      <c r="B876" s="23" t="s">
        <v>85</v>
      </c>
      <c r="C876" s="24" t="s">
        <v>2375</v>
      </c>
      <c r="D876" s="23" t="s">
        <v>2376</v>
      </c>
      <c r="E876" s="21"/>
    </row>
    <row r="877" spans="1:5" ht="15.75" hidden="1" x14ac:dyDescent="0.2">
      <c r="A877" s="15">
        <v>862</v>
      </c>
      <c r="B877" s="23" t="s">
        <v>228</v>
      </c>
      <c r="C877" s="24" t="s">
        <v>2377</v>
      </c>
      <c r="D877" s="23" t="s">
        <v>2378</v>
      </c>
      <c r="E877" s="21"/>
    </row>
    <row r="878" spans="1:5" ht="15.75" hidden="1" x14ac:dyDescent="0.2">
      <c r="A878" s="15">
        <v>863</v>
      </c>
      <c r="B878" s="23" t="s">
        <v>385</v>
      </c>
      <c r="C878" s="24" t="s">
        <v>2379</v>
      </c>
      <c r="D878" s="23" t="s">
        <v>2380</v>
      </c>
      <c r="E878" s="21"/>
    </row>
    <row r="879" spans="1:5" ht="15.75" hidden="1" x14ac:dyDescent="0.2">
      <c r="A879" s="15">
        <v>864</v>
      </c>
      <c r="B879" s="23" t="s">
        <v>395</v>
      </c>
      <c r="C879" s="24" t="s">
        <v>2381</v>
      </c>
      <c r="D879" s="23" t="s">
        <v>2382</v>
      </c>
      <c r="E879" s="21"/>
    </row>
    <row r="880" spans="1:5" ht="15.75" hidden="1" x14ac:dyDescent="0.2">
      <c r="A880" s="15">
        <v>865</v>
      </c>
      <c r="B880" s="23" t="s">
        <v>2383</v>
      </c>
      <c r="C880" s="24" t="s">
        <v>2384</v>
      </c>
      <c r="D880" s="23" t="s">
        <v>2385</v>
      </c>
      <c r="E880" s="21"/>
    </row>
    <row r="881" spans="1:5" ht="15.75" hidden="1" x14ac:dyDescent="0.2">
      <c r="A881" s="15">
        <v>866</v>
      </c>
      <c r="B881" s="23" t="s">
        <v>173</v>
      </c>
      <c r="C881" s="24" t="s">
        <v>2386</v>
      </c>
      <c r="D881" s="23" t="s">
        <v>2387</v>
      </c>
      <c r="E881" s="21"/>
    </row>
    <row r="882" spans="1:5" ht="15.75" hidden="1" x14ac:dyDescent="0.2">
      <c r="A882" s="15">
        <v>867</v>
      </c>
      <c r="B882" s="23" t="s">
        <v>86</v>
      </c>
      <c r="C882" s="24" t="s">
        <v>2388</v>
      </c>
      <c r="D882" s="23" t="s">
        <v>2389</v>
      </c>
      <c r="E882" s="21"/>
    </row>
    <row r="883" spans="1:5" ht="15.75" hidden="1" x14ac:dyDescent="0.2">
      <c r="A883" s="15">
        <v>868</v>
      </c>
      <c r="B883" s="23" t="s">
        <v>174</v>
      </c>
      <c r="C883" s="24" t="s">
        <v>2390</v>
      </c>
      <c r="D883" s="23" t="s">
        <v>2391</v>
      </c>
      <c r="E883" s="21"/>
    </row>
    <row r="884" spans="1:5" ht="15.75" hidden="1" x14ac:dyDescent="0.2">
      <c r="A884" s="15">
        <v>869</v>
      </c>
      <c r="B884" s="23" t="s">
        <v>2392</v>
      </c>
      <c r="C884" s="24" t="s">
        <v>2393</v>
      </c>
      <c r="D884" s="23" t="s">
        <v>2394</v>
      </c>
      <c r="E884" s="21"/>
    </row>
    <row r="885" spans="1:5" ht="15.75" hidden="1" x14ac:dyDescent="0.2">
      <c r="A885" s="15">
        <v>870</v>
      </c>
      <c r="B885" s="23" t="s">
        <v>87</v>
      </c>
      <c r="C885" s="24" t="s">
        <v>2395</v>
      </c>
      <c r="D885" s="23" t="s">
        <v>2396</v>
      </c>
      <c r="E885" s="21"/>
    </row>
    <row r="886" spans="1:5" ht="15.75" hidden="1" x14ac:dyDescent="0.2">
      <c r="A886" s="15">
        <v>871</v>
      </c>
      <c r="B886" s="23" t="s">
        <v>2397</v>
      </c>
      <c r="C886" s="24" t="s">
        <v>2398</v>
      </c>
      <c r="D886" s="23" t="s">
        <v>1390</v>
      </c>
      <c r="E886" s="21"/>
    </row>
    <row r="887" spans="1:5" ht="15.75" hidden="1" x14ac:dyDescent="0.2">
      <c r="A887" s="15">
        <v>872</v>
      </c>
      <c r="B887" s="23" t="s">
        <v>2399</v>
      </c>
      <c r="C887" s="24" t="s">
        <v>2400</v>
      </c>
      <c r="D887" s="23" t="s">
        <v>2401</v>
      </c>
      <c r="E887" s="21"/>
    </row>
    <row r="888" spans="1:5" ht="15.75" hidden="1" x14ac:dyDescent="0.2">
      <c r="A888" s="15">
        <v>873</v>
      </c>
      <c r="B888" s="23" t="s">
        <v>2402</v>
      </c>
      <c r="C888" s="24" t="s">
        <v>2403</v>
      </c>
      <c r="D888" s="23" t="s">
        <v>2404</v>
      </c>
      <c r="E888" s="21"/>
    </row>
    <row r="889" spans="1:5" ht="15.75" hidden="1" x14ac:dyDescent="0.2">
      <c r="A889" s="15">
        <v>874</v>
      </c>
      <c r="B889" s="23" t="s">
        <v>2405</v>
      </c>
      <c r="C889" s="24" t="s">
        <v>2406</v>
      </c>
      <c r="D889" s="23" t="s">
        <v>2407</v>
      </c>
      <c r="E889" s="21"/>
    </row>
    <row r="890" spans="1:5" ht="15.75" hidden="1" x14ac:dyDescent="0.2">
      <c r="A890" s="15">
        <v>875</v>
      </c>
      <c r="B890" s="23" t="s">
        <v>88</v>
      </c>
      <c r="C890" s="24" t="s">
        <v>2408</v>
      </c>
      <c r="D890" s="23" t="s">
        <v>88</v>
      </c>
      <c r="E890" s="21"/>
    </row>
    <row r="891" spans="1:5" ht="15.75" hidden="1" x14ac:dyDescent="0.2">
      <c r="A891" s="15">
        <v>876</v>
      </c>
      <c r="B891" s="23" t="s">
        <v>175</v>
      </c>
      <c r="C891" s="24" t="s">
        <v>2409</v>
      </c>
      <c r="D891" s="23" t="s">
        <v>2410</v>
      </c>
      <c r="E891" s="21"/>
    </row>
    <row r="892" spans="1:5" ht="15.75" hidden="1" x14ac:dyDescent="0.2">
      <c r="A892" s="15">
        <v>877</v>
      </c>
      <c r="B892" s="23" t="s">
        <v>109</v>
      </c>
      <c r="C892" s="24" t="s">
        <v>2411</v>
      </c>
      <c r="D892" s="23" t="s">
        <v>2412</v>
      </c>
      <c r="E892" s="21"/>
    </row>
    <row r="893" spans="1:5" ht="15.75" hidden="1" x14ac:dyDescent="0.2">
      <c r="A893" s="15">
        <v>878</v>
      </c>
      <c r="B893" s="23" t="s">
        <v>386</v>
      </c>
      <c r="C893" s="24" t="s">
        <v>2413</v>
      </c>
      <c r="D893" s="23" t="s">
        <v>2414</v>
      </c>
      <c r="E893" s="21"/>
    </row>
    <row r="894" spans="1:5" ht="15.75" hidden="1" x14ac:dyDescent="0.2">
      <c r="A894" s="15">
        <v>879</v>
      </c>
      <c r="B894" s="23" t="s">
        <v>2415</v>
      </c>
      <c r="C894" s="24" t="s">
        <v>2416</v>
      </c>
      <c r="D894" s="23" t="s">
        <v>2417</v>
      </c>
      <c r="E894" s="34" t="s">
        <v>2568</v>
      </c>
    </row>
    <row r="895" spans="1:5" ht="15.75" hidden="1" x14ac:dyDescent="0.2">
      <c r="A895" s="15">
        <v>880</v>
      </c>
      <c r="B895" s="23" t="s">
        <v>176</v>
      </c>
      <c r="C895" s="24" t="s">
        <v>2418</v>
      </c>
      <c r="D895" s="23" t="s">
        <v>2419</v>
      </c>
      <c r="E895" s="21"/>
    </row>
    <row r="896" spans="1:5" ht="15.75" hidden="1" x14ac:dyDescent="0.2">
      <c r="A896" s="15">
        <v>881</v>
      </c>
      <c r="B896" s="23" t="s">
        <v>89</v>
      </c>
      <c r="C896" s="24" t="s">
        <v>2420</v>
      </c>
      <c r="D896" s="23" t="s">
        <v>2421</v>
      </c>
      <c r="E896" s="21"/>
    </row>
    <row r="897" spans="1:5" ht="15.75" hidden="1" x14ac:dyDescent="0.2">
      <c r="A897" s="15">
        <v>882</v>
      </c>
      <c r="B897" s="23" t="s">
        <v>177</v>
      </c>
      <c r="C897" s="24" t="s">
        <v>2422</v>
      </c>
      <c r="D897" s="23" t="s">
        <v>2423</v>
      </c>
      <c r="E897" s="21"/>
    </row>
    <row r="898" spans="1:5" ht="15.75" hidden="1" x14ac:dyDescent="0.2">
      <c r="A898" s="15">
        <v>883</v>
      </c>
      <c r="B898" s="23" t="s">
        <v>178</v>
      </c>
      <c r="C898" s="24" t="s">
        <v>2424</v>
      </c>
      <c r="D898" s="23" t="s">
        <v>2425</v>
      </c>
      <c r="E898" s="21"/>
    </row>
    <row r="899" spans="1:5" ht="15.75" hidden="1" x14ac:dyDescent="0.2">
      <c r="A899" s="15">
        <v>884</v>
      </c>
      <c r="B899" s="23" t="s">
        <v>179</v>
      </c>
      <c r="C899" s="24" t="s">
        <v>2426</v>
      </c>
      <c r="D899" s="23" t="s">
        <v>2427</v>
      </c>
      <c r="E899" s="21"/>
    </row>
    <row r="900" spans="1:5" ht="15.75" hidden="1" x14ac:dyDescent="0.2">
      <c r="A900" s="15">
        <v>885</v>
      </c>
      <c r="B900" s="23" t="s">
        <v>90</v>
      </c>
      <c r="C900" s="24" t="s">
        <v>2428</v>
      </c>
      <c r="D900" s="23" t="s">
        <v>2429</v>
      </c>
      <c r="E900" s="34" t="s">
        <v>2568</v>
      </c>
    </row>
    <row r="901" spans="1:5" ht="15.75" hidden="1" x14ac:dyDescent="0.2">
      <c r="A901" s="15">
        <v>886</v>
      </c>
      <c r="B901" s="23" t="s">
        <v>2430</v>
      </c>
      <c r="C901" s="24" t="s">
        <v>2431</v>
      </c>
      <c r="D901" s="23" t="s">
        <v>2432</v>
      </c>
      <c r="E901" s="21"/>
    </row>
    <row r="902" spans="1:5" ht="15.75" hidden="1" x14ac:dyDescent="0.2">
      <c r="A902" s="15">
        <v>887</v>
      </c>
      <c r="B902" s="23" t="s">
        <v>2433</v>
      </c>
      <c r="C902" s="24" t="s">
        <v>2434</v>
      </c>
      <c r="D902" s="23" t="s">
        <v>2435</v>
      </c>
      <c r="E902" s="34"/>
    </row>
    <row r="903" spans="1:5" ht="15.75" hidden="1" x14ac:dyDescent="0.2">
      <c r="A903" s="15">
        <v>888</v>
      </c>
      <c r="B903" s="23" t="s">
        <v>91</v>
      </c>
      <c r="C903" s="24" t="s">
        <v>2436</v>
      </c>
      <c r="D903" s="23" t="s">
        <v>2437</v>
      </c>
      <c r="E903" s="21"/>
    </row>
    <row r="904" spans="1:5" ht="15.75" hidden="1" x14ac:dyDescent="0.2">
      <c r="A904" s="15">
        <v>889</v>
      </c>
      <c r="B904" s="23" t="s">
        <v>229</v>
      </c>
      <c r="C904" s="24" t="s">
        <v>2438</v>
      </c>
      <c r="D904" s="23" t="s">
        <v>2439</v>
      </c>
      <c r="E904" s="21"/>
    </row>
    <row r="905" spans="1:5" ht="15.75" hidden="1" x14ac:dyDescent="0.2">
      <c r="A905" s="15">
        <v>890</v>
      </c>
      <c r="B905" s="23" t="s">
        <v>298</v>
      </c>
      <c r="C905" s="24" t="s">
        <v>2440</v>
      </c>
      <c r="D905" s="23" t="s">
        <v>2441</v>
      </c>
      <c r="E905" s="21"/>
    </row>
    <row r="906" spans="1:5" ht="15.75" hidden="1" x14ac:dyDescent="0.2">
      <c r="A906" s="15">
        <v>891</v>
      </c>
      <c r="B906" s="23" t="s">
        <v>2442</v>
      </c>
      <c r="C906" s="24" t="s">
        <v>2443</v>
      </c>
      <c r="D906" s="23" t="s">
        <v>2444</v>
      </c>
      <c r="E906" s="21"/>
    </row>
    <row r="907" spans="1:5" ht="15.75" hidden="1" x14ac:dyDescent="0.2">
      <c r="A907" s="15">
        <v>892</v>
      </c>
      <c r="B907" s="23" t="s">
        <v>180</v>
      </c>
      <c r="C907" s="24" t="s">
        <v>2445</v>
      </c>
      <c r="D907" s="23" t="s">
        <v>2446</v>
      </c>
      <c r="E907" s="21"/>
    </row>
    <row r="908" spans="1:5" ht="15.75" hidden="1" x14ac:dyDescent="0.2">
      <c r="A908" s="15">
        <v>893</v>
      </c>
      <c r="B908" s="23" t="s">
        <v>181</v>
      </c>
      <c r="C908" s="24" t="s">
        <v>2447</v>
      </c>
      <c r="D908" s="23" t="s">
        <v>2448</v>
      </c>
      <c r="E908" s="21"/>
    </row>
    <row r="909" spans="1:5" ht="15.75" hidden="1" x14ac:dyDescent="0.2">
      <c r="A909" s="15">
        <v>894</v>
      </c>
      <c r="B909" s="23" t="s">
        <v>2449</v>
      </c>
      <c r="C909" s="24" t="s">
        <v>2450</v>
      </c>
      <c r="D909" s="23" t="s">
        <v>2451</v>
      </c>
      <c r="E909" s="21"/>
    </row>
    <row r="910" spans="1:5" ht="15.75" hidden="1" x14ac:dyDescent="0.2">
      <c r="A910" s="15">
        <v>895</v>
      </c>
      <c r="B910" s="23" t="s">
        <v>230</v>
      </c>
      <c r="C910" s="24" t="s">
        <v>2452</v>
      </c>
      <c r="D910" s="23" t="s">
        <v>2453</v>
      </c>
      <c r="E910" s="21"/>
    </row>
    <row r="911" spans="1:5" ht="15.75" hidden="1" x14ac:dyDescent="0.2">
      <c r="A911" s="15">
        <v>896</v>
      </c>
      <c r="B911" s="23" t="s">
        <v>2454</v>
      </c>
      <c r="C911" s="24" t="s">
        <v>2455</v>
      </c>
      <c r="D911" s="23" t="s">
        <v>2456</v>
      </c>
      <c r="E911" s="21"/>
    </row>
    <row r="912" spans="1:5" ht="15.75" hidden="1" x14ac:dyDescent="0.2">
      <c r="A912" s="15">
        <v>897</v>
      </c>
      <c r="B912" s="23" t="s">
        <v>2457</v>
      </c>
      <c r="C912" s="24" t="s">
        <v>2458</v>
      </c>
      <c r="D912" s="23" t="s">
        <v>2459</v>
      </c>
      <c r="E912" s="21"/>
    </row>
    <row r="913" spans="1:5" ht="15.75" hidden="1" x14ac:dyDescent="0.2">
      <c r="A913" s="15">
        <v>898</v>
      </c>
      <c r="B913" s="23" t="s">
        <v>2460</v>
      </c>
      <c r="C913" s="24" t="s">
        <v>2461</v>
      </c>
      <c r="D913" s="23" t="s">
        <v>2462</v>
      </c>
      <c r="E913" s="21"/>
    </row>
    <row r="914" spans="1:5" ht="15.75" hidden="1" x14ac:dyDescent="0.2">
      <c r="A914" s="15">
        <v>899</v>
      </c>
      <c r="B914" s="23" t="s">
        <v>231</v>
      </c>
      <c r="C914" s="24" t="s">
        <v>2463</v>
      </c>
      <c r="D914" s="23" t="s">
        <v>2464</v>
      </c>
      <c r="E914" s="21"/>
    </row>
    <row r="915" spans="1:5" ht="15.75" hidden="1" x14ac:dyDescent="0.2">
      <c r="A915" s="15">
        <v>900</v>
      </c>
      <c r="B915" s="23" t="s">
        <v>2465</v>
      </c>
      <c r="C915" s="24" t="s">
        <v>2466</v>
      </c>
      <c r="D915" s="23" t="s">
        <v>2467</v>
      </c>
      <c r="E915" s="21"/>
    </row>
    <row r="916" spans="1:5" ht="15.75" hidden="1" x14ac:dyDescent="0.2">
      <c r="A916" s="15">
        <v>901</v>
      </c>
      <c r="B916" s="23" t="s">
        <v>2468</v>
      </c>
      <c r="C916" s="24" t="s">
        <v>2469</v>
      </c>
      <c r="D916" s="23" t="s">
        <v>2470</v>
      </c>
      <c r="E916" s="21"/>
    </row>
    <row r="917" spans="1:5" ht="15.75" hidden="1" x14ac:dyDescent="0.2">
      <c r="A917" s="15">
        <v>902</v>
      </c>
      <c r="B917" s="23" t="s">
        <v>299</v>
      </c>
      <c r="C917" s="24" t="s">
        <v>2471</v>
      </c>
      <c r="D917" s="23" t="s">
        <v>2472</v>
      </c>
      <c r="E917" s="21"/>
    </row>
    <row r="918" spans="1:5" ht="15.75" hidden="1" x14ac:dyDescent="0.2">
      <c r="A918" s="15">
        <v>903</v>
      </c>
      <c r="B918" s="23" t="s">
        <v>2473</v>
      </c>
      <c r="C918" s="24" t="s">
        <v>2474</v>
      </c>
      <c r="D918" s="23" t="s">
        <v>2475</v>
      </c>
      <c r="E918" s="21"/>
    </row>
    <row r="919" spans="1:5" ht="15.75" hidden="1" x14ac:dyDescent="0.2">
      <c r="A919" s="15">
        <v>904</v>
      </c>
      <c r="B919" s="23" t="s">
        <v>2476</v>
      </c>
      <c r="C919" s="24" t="s">
        <v>2477</v>
      </c>
      <c r="D919" s="23" t="s">
        <v>2478</v>
      </c>
      <c r="E919" s="21"/>
    </row>
    <row r="920" spans="1:5" ht="15.75" hidden="1" x14ac:dyDescent="0.2">
      <c r="A920" s="15">
        <v>905</v>
      </c>
      <c r="B920" s="23" t="s">
        <v>2479</v>
      </c>
      <c r="C920" s="24" t="s">
        <v>2480</v>
      </c>
      <c r="D920" s="23" t="s">
        <v>2481</v>
      </c>
      <c r="E920" s="21"/>
    </row>
    <row r="921" spans="1:5" ht="15.75" hidden="1" x14ac:dyDescent="0.2">
      <c r="A921" s="15">
        <v>906</v>
      </c>
      <c r="B921" s="23" t="s">
        <v>2482</v>
      </c>
      <c r="C921" s="24" t="s">
        <v>2483</v>
      </c>
      <c r="D921" s="23" t="s">
        <v>2484</v>
      </c>
      <c r="E921" s="21"/>
    </row>
    <row r="922" spans="1:5" ht="15.75" hidden="1" x14ac:dyDescent="0.2">
      <c r="A922" s="15">
        <v>907</v>
      </c>
      <c r="B922" s="23" t="s">
        <v>182</v>
      </c>
      <c r="C922" s="24" t="s">
        <v>2485</v>
      </c>
      <c r="D922" s="23" t="s">
        <v>2486</v>
      </c>
      <c r="E922" s="21"/>
    </row>
    <row r="923" spans="1:5" ht="15.75" hidden="1" x14ac:dyDescent="0.2">
      <c r="A923" s="15">
        <v>908</v>
      </c>
      <c r="B923" s="23" t="s">
        <v>92</v>
      </c>
      <c r="C923" s="24" t="s">
        <v>2487</v>
      </c>
      <c r="D923" s="23" t="s">
        <v>2488</v>
      </c>
      <c r="E923" s="21"/>
    </row>
    <row r="924" spans="1:5" ht="15.75" hidden="1" x14ac:dyDescent="0.2">
      <c r="A924" s="15">
        <v>909</v>
      </c>
      <c r="B924" s="23" t="s">
        <v>183</v>
      </c>
      <c r="C924" s="24" t="s">
        <v>2489</v>
      </c>
      <c r="D924" s="23" t="s">
        <v>183</v>
      </c>
      <c r="E924" s="21"/>
    </row>
    <row r="925" spans="1:5" ht="15.75" hidden="1" x14ac:dyDescent="0.2">
      <c r="A925" s="27">
        <v>910</v>
      </c>
      <c r="B925" s="20"/>
      <c r="C925" s="28">
        <v>2447007401</v>
      </c>
      <c r="D925" s="20" t="s">
        <v>2490</v>
      </c>
      <c r="E925" s="21"/>
    </row>
    <row r="926" spans="1:5" ht="15.75" hidden="1" x14ac:dyDescent="0.2">
      <c r="A926" s="27">
        <v>911</v>
      </c>
      <c r="B926" s="20"/>
      <c r="C926" s="28">
        <v>150106429330</v>
      </c>
      <c r="D926" s="20" t="s">
        <v>2491</v>
      </c>
      <c r="E926" s="21"/>
    </row>
    <row r="927" spans="1:5" ht="15.75" hidden="1" x14ac:dyDescent="0.2">
      <c r="A927" s="27">
        <v>912</v>
      </c>
      <c r="B927" s="20"/>
      <c r="C927" s="28"/>
      <c r="D927" s="20" t="s">
        <v>2029</v>
      </c>
      <c r="E927" s="21"/>
    </row>
    <row r="928" spans="1:5" ht="15.75" hidden="1" x14ac:dyDescent="0.2">
      <c r="A928" s="27">
        <v>913</v>
      </c>
      <c r="B928" s="20"/>
      <c r="C928" s="28">
        <v>3663110726</v>
      </c>
      <c r="D928" s="20" t="s">
        <v>2492</v>
      </c>
      <c r="E928" s="21"/>
    </row>
    <row r="929" spans="1:5" ht="15.75" hidden="1" x14ac:dyDescent="0.2">
      <c r="A929" s="27">
        <v>914</v>
      </c>
      <c r="B929" s="20"/>
      <c r="C929" s="28"/>
      <c r="D929" s="20" t="s">
        <v>2493</v>
      </c>
      <c r="E929" s="21"/>
    </row>
    <row r="930" spans="1:5" ht="15.75" hidden="1" x14ac:dyDescent="0.2">
      <c r="A930" s="27">
        <v>915</v>
      </c>
      <c r="B930" s="20"/>
      <c r="C930" s="28">
        <v>8602268930</v>
      </c>
      <c r="D930" s="20" t="s">
        <v>2494</v>
      </c>
      <c r="E930" s="21"/>
    </row>
    <row r="931" spans="1:5" ht="15.75" hidden="1" x14ac:dyDescent="0.2">
      <c r="A931" s="27">
        <v>916</v>
      </c>
      <c r="B931" s="20"/>
      <c r="C931" s="28">
        <v>6686054618</v>
      </c>
      <c r="D931" s="20" t="s">
        <v>2495</v>
      </c>
      <c r="E931" s="21"/>
    </row>
    <row r="932" spans="1:5" ht="15.75" hidden="1" x14ac:dyDescent="0.2">
      <c r="A932" s="27">
        <v>917</v>
      </c>
      <c r="B932" s="20"/>
      <c r="C932" s="28">
        <v>6671103407</v>
      </c>
      <c r="D932" s="20" t="s">
        <v>2496</v>
      </c>
      <c r="E932" s="21"/>
    </row>
    <row r="933" spans="1:5" ht="15.75" hidden="1" x14ac:dyDescent="0.2">
      <c r="A933" s="27">
        <v>918</v>
      </c>
      <c r="B933" s="20"/>
      <c r="C933" s="28">
        <v>6663079817</v>
      </c>
      <c r="D933" s="20" t="s">
        <v>2497</v>
      </c>
      <c r="E933" s="21"/>
    </row>
    <row r="934" spans="1:5" ht="15.75" hidden="1" x14ac:dyDescent="0.2">
      <c r="A934" s="27">
        <v>919</v>
      </c>
      <c r="B934" s="20"/>
      <c r="C934" s="28">
        <v>6658388601</v>
      </c>
      <c r="D934" s="20" t="s">
        <v>2498</v>
      </c>
      <c r="E934" s="21"/>
    </row>
    <row r="935" spans="1:5" ht="15.75" hidden="1" x14ac:dyDescent="0.2">
      <c r="A935" s="27">
        <v>920</v>
      </c>
      <c r="B935" s="20"/>
      <c r="C935" s="28">
        <v>6673144864</v>
      </c>
      <c r="D935" s="20" t="s">
        <v>2499</v>
      </c>
      <c r="E935" s="21"/>
    </row>
    <row r="936" spans="1:5" ht="15.75" hidden="1" x14ac:dyDescent="0.2">
      <c r="A936" s="27">
        <v>921</v>
      </c>
      <c r="B936" s="20"/>
      <c r="C936" s="28"/>
      <c r="D936" s="20" t="s">
        <v>2500</v>
      </c>
      <c r="E936" s="21"/>
    </row>
    <row r="937" spans="1:5" ht="15.75" hidden="1" x14ac:dyDescent="0.2">
      <c r="A937" s="27">
        <v>922</v>
      </c>
      <c r="B937" s="20"/>
      <c r="C937" s="28">
        <v>7801096875</v>
      </c>
      <c r="D937" s="20" t="s">
        <v>2501</v>
      </c>
      <c r="E937" s="21"/>
    </row>
    <row r="938" spans="1:5" ht="15.75" hidden="1" x14ac:dyDescent="0.2">
      <c r="A938" s="27">
        <v>923</v>
      </c>
      <c r="B938" s="20"/>
      <c r="C938" s="28">
        <v>525902168550</v>
      </c>
      <c r="D938" s="20" t="s">
        <v>2502</v>
      </c>
      <c r="E938" s="21"/>
    </row>
    <row r="939" spans="1:5" ht="15.75" hidden="1" x14ac:dyDescent="0.2">
      <c r="A939" s="27">
        <v>924</v>
      </c>
      <c r="B939" s="20"/>
      <c r="C939" s="28">
        <v>7722361094</v>
      </c>
      <c r="D939" s="20" t="s">
        <v>2503</v>
      </c>
      <c r="E939" s="21"/>
    </row>
    <row r="940" spans="1:5" ht="15.75" hidden="1" x14ac:dyDescent="0.2">
      <c r="A940" s="27">
        <v>925</v>
      </c>
      <c r="B940" s="20"/>
      <c r="C940" s="28">
        <v>6678003730</v>
      </c>
      <c r="D940" s="20" t="s">
        <v>2504</v>
      </c>
      <c r="E940" s="21" t="s">
        <v>411</v>
      </c>
    </row>
    <row r="941" spans="1:5" ht="15.75" hidden="1" x14ac:dyDescent="0.2">
      <c r="A941" s="27">
        <v>926</v>
      </c>
      <c r="B941" s="20"/>
      <c r="C941" s="28">
        <v>7825083096</v>
      </c>
      <c r="D941" s="20" t="s">
        <v>2505</v>
      </c>
      <c r="E941" s="21"/>
    </row>
    <row r="942" spans="1:5" ht="15.75" hidden="1" x14ac:dyDescent="0.2">
      <c r="A942" s="27">
        <v>927</v>
      </c>
      <c r="B942" s="20"/>
      <c r="C942" s="28">
        <v>6952010010</v>
      </c>
      <c r="D942" s="20" t="s">
        <v>2506</v>
      </c>
      <c r="E942" s="21"/>
    </row>
    <row r="943" spans="1:5" ht="15.75" hidden="1" x14ac:dyDescent="0.2">
      <c r="A943" s="27">
        <v>928</v>
      </c>
      <c r="B943" s="20"/>
      <c r="C943" s="28">
        <v>6678070736</v>
      </c>
      <c r="D943" s="20" t="s">
        <v>2507</v>
      </c>
      <c r="E943" s="21"/>
    </row>
    <row r="944" spans="1:5" ht="15.75" hidden="1" x14ac:dyDescent="0.2">
      <c r="A944" s="27">
        <v>929</v>
      </c>
      <c r="B944" s="20"/>
      <c r="C944" s="28">
        <v>6671046702</v>
      </c>
      <c r="D944" s="20" t="s">
        <v>2508</v>
      </c>
      <c r="E944" s="21"/>
    </row>
    <row r="945" spans="1:5" ht="15.75" hidden="1" x14ac:dyDescent="0.2">
      <c r="A945" s="27">
        <v>930</v>
      </c>
      <c r="B945" s="20"/>
      <c r="C945" s="28">
        <v>6671039913</v>
      </c>
      <c r="D945" s="20" t="s">
        <v>2509</v>
      </c>
      <c r="E945" s="21"/>
    </row>
    <row r="946" spans="1:5" ht="15.75" hidden="1" x14ac:dyDescent="0.2">
      <c r="A946" s="27">
        <v>931</v>
      </c>
      <c r="B946" s="20"/>
      <c r="C946" s="28">
        <v>667001001</v>
      </c>
      <c r="D946" s="20" t="s">
        <v>2510</v>
      </c>
      <c r="E946" s="21"/>
    </row>
    <row r="947" spans="1:5" ht="15.75" hidden="1" x14ac:dyDescent="0.2">
      <c r="A947" s="27">
        <v>932</v>
      </c>
      <c r="B947" s="20"/>
      <c r="C947" s="28">
        <v>6679062047</v>
      </c>
      <c r="D947" s="20" t="s">
        <v>2511</v>
      </c>
      <c r="E947" s="21" t="s">
        <v>411</v>
      </c>
    </row>
    <row r="948" spans="1:5" ht="15.75" hidden="1" x14ac:dyDescent="0.2">
      <c r="A948" s="27">
        <v>933</v>
      </c>
      <c r="B948" s="20"/>
      <c r="C948" s="28">
        <v>7455031774</v>
      </c>
      <c r="D948" s="20" t="s">
        <v>2512</v>
      </c>
      <c r="E948" s="21" t="s">
        <v>411</v>
      </c>
    </row>
    <row r="949" spans="1:5" ht="15.75" hidden="1" x14ac:dyDescent="0.2">
      <c r="A949" s="27">
        <v>934</v>
      </c>
      <c r="B949" s="20"/>
      <c r="C949" s="28">
        <v>5404013205</v>
      </c>
      <c r="D949" s="20" t="s">
        <v>2513</v>
      </c>
      <c r="E949" s="21"/>
    </row>
    <row r="950" spans="1:5" ht="15.75" hidden="1" x14ac:dyDescent="0.2">
      <c r="A950" s="27">
        <v>935</v>
      </c>
      <c r="B950" s="20"/>
      <c r="C950" s="28">
        <v>662331472605</v>
      </c>
      <c r="D950" s="20" t="s">
        <v>2514</v>
      </c>
      <c r="E950" s="21" t="s">
        <v>411</v>
      </c>
    </row>
    <row r="951" spans="1:5" ht="15.75" hidden="1" x14ac:dyDescent="0.2">
      <c r="A951" s="27">
        <v>936</v>
      </c>
      <c r="B951" s="20"/>
      <c r="C951" s="28"/>
      <c r="D951" s="20" t="s">
        <v>2515</v>
      </c>
      <c r="E951" s="21"/>
    </row>
    <row r="952" spans="1:5" ht="15.75" hidden="1" x14ac:dyDescent="0.2">
      <c r="A952" s="27">
        <v>937</v>
      </c>
      <c r="B952" s="20"/>
      <c r="C952" s="28"/>
      <c r="D952" s="20" t="s">
        <v>2516</v>
      </c>
      <c r="E952" s="21"/>
    </row>
    <row r="953" spans="1:5" ht="15.75" hidden="1" x14ac:dyDescent="0.2">
      <c r="A953" s="27">
        <v>938</v>
      </c>
      <c r="B953" s="20"/>
      <c r="C953">
        <v>6686118886</v>
      </c>
      <c r="D953" s="20" t="s">
        <v>2517</v>
      </c>
      <c r="E953" s="21"/>
    </row>
    <row r="954" spans="1:5" ht="15.75" hidden="1" x14ac:dyDescent="0.2">
      <c r="A954" s="27">
        <v>939</v>
      </c>
      <c r="B954" s="20"/>
      <c r="C954" s="28">
        <v>6670035352</v>
      </c>
      <c r="D954" s="20" t="s">
        <v>2518</v>
      </c>
      <c r="E954" s="21"/>
    </row>
    <row r="955" spans="1:5" ht="15.75" hidden="1" x14ac:dyDescent="0.2">
      <c r="A955" s="27">
        <v>940</v>
      </c>
      <c r="B955" s="20"/>
      <c r="C955" s="28"/>
      <c r="D955" s="20" t="s">
        <v>2519</v>
      </c>
      <c r="E955" s="21"/>
    </row>
    <row r="956" spans="1:5" ht="15.75" hidden="1" x14ac:dyDescent="0.2">
      <c r="A956" s="27">
        <v>941</v>
      </c>
      <c r="B956" s="20"/>
      <c r="C956" s="28"/>
      <c r="D956" s="20" t="s">
        <v>2520</v>
      </c>
      <c r="E956" s="21"/>
    </row>
    <row r="957" spans="1:5" ht="15.75" hidden="1" x14ac:dyDescent="0.2">
      <c r="A957" s="27">
        <v>942</v>
      </c>
      <c r="B957" s="20"/>
      <c r="C957" s="28"/>
      <c r="D957" s="20" t="s">
        <v>2328</v>
      </c>
      <c r="E957" s="21"/>
    </row>
    <row r="958" spans="1:5" ht="15.75" hidden="1" x14ac:dyDescent="0.2">
      <c r="A958" s="27">
        <v>943</v>
      </c>
      <c r="B958" s="20"/>
      <c r="C958" s="28">
        <v>6679109094</v>
      </c>
      <c r="D958" s="20" t="s">
        <v>2521</v>
      </c>
      <c r="E958" s="21"/>
    </row>
    <row r="959" spans="1:5" ht="15.75" hidden="1" x14ac:dyDescent="0.2">
      <c r="A959" s="27">
        <v>944</v>
      </c>
      <c r="B959" s="20"/>
      <c r="C959" s="28">
        <v>6679084844</v>
      </c>
      <c r="D959" s="20" t="s">
        <v>2522</v>
      </c>
      <c r="E959" s="21" t="s">
        <v>411</v>
      </c>
    </row>
    <row r="960" spans="1:5" ht="15.75" hidden="1" x14ac:dyDescent="0.2">
      <c r="A960" s="27">
        <v>945</v>
      </c>
      <c r="B960" s="20"/>
      <c r="C960" s="28">
        <v>278960067</v>
      </c>
      <c r="D960" s="20" t="s">
        <v>2523</v>
      </c>
      <c r="E960" s="21" t="s">
        <v>411</v>
      </c>
    </row>
    <row r="961" spans="1:5" ht="15.75" hidden="1" x14ac:dyDescent="0.2">
      <c r="A961" s="27">
        <v>946</v>
      </c>
      <c r="B961" s="20"/>
      <c r="C961" s="28">
        <v>7730702340</v>
      </c>
      <c r="D961" s="20" t="s">
        <v>2524</v>
      </c>
      <c r="E961" s="21"/>
    </row>
    <row r="962" spans="1:5" ht="15.75" hidden="1" x14ac:dyDescent="0.2">
      <c r="A962" s="27">
        <v>947</v>
      </c>
      <c r="B962" s="20"/>
      <c r="C962" s="28">
        <v>7453297031</v>
      </c>
      <c r="D962" s="20" t="s">
        <v>2525</v>
      </c>
      <c r="E962" s="21" t="s">
        <v>411</v>
      </c>
    </row>
    <row r="963" spans="1:5" ht="15.75" hidden="1" x14ac:dyDescent="0.2">
      <c r="A963" s="27">
        <v>948</v>
      </c>
      <c r="B963" s="20"/>
      <c r="C963" s="28">
        <v>2353247060</v>
      </c>
      <c r="D963" s="20" t="s">
        <v>2526</v>
      </c>
      <c r="E963" s="21"/>
    </row>
    <row r="964" spans="1:5" ht="15.75" hidden="1" x14ac:dyDescent="0.2">
      <c r="A964" s="27">
        <v>949</v>
      </c>
      <c r="B964" s="20"/>
      <c r="C964" s="28">
        <v>6612052422</v>
      </c>
      <c r="D964" s="20" t="s">
        <v>2527</v>
      </c>
      <c r="E964" s="21"/>
    </row>
    <row r="965" spans="1:5" ht="15.75" hidden="1" x14ac:dyDescent="0.2">
      <c r="A965" s="27">
        <v>950</v>
      </c>
      <c r="B965" s="20"/>
      <c r="C965" s="28">
        <v>7723719840</v>
      </c>
      <c r="D965" s="20" t="s">
        <v>2528</v>
      </c>
      <c r="E965" s="21"/>
    </row>
    <row r="966" spans="1:5" ht="15.75" hidden="1" x14ac:dyDescent="0.2">
      <c r="A966" s="27">
        <v>951</v>
      </c>
      <c r="B966" s="20"/>
      <c r="C966" s="28">
        <v>6660142570</v>
      </c>
      <c r="D966" s="20" t="s">
        <v>2529</v>
      </c>
      <c r="E966" s="21"/>
    </row>
    <row r="967" spans="1:5" ht="15.75" hidden="1" x14ac:dyDescent="0.2">
      <c r="A967" s="27">
        <v>952</v>
      </c>
      <c r="B967" s="20"/>
      <c r="C967" s="28">
        <v>3125008314</v>
      </c>
      <c r="D967" s="20" t="s">
        <v>2530</v>
      </c>
      <c r="E967" s="21"/>
    </row>
    <row r="968" spans="1:5" ht="15.75" hidden="1" x14ac:dyDescent="0.2">
      <c r="A968" s="27">
        <v>953</v>
      </c>
      <c r="B968" s="20"/>
      <c r="C968" s="28">
        <v>1650363331</v>
      </c>
      <c r="D968" s="20" t="s">
        <v>2531</v>
      </c>
      <c r="E968" s="21"/>
    </row>
    <row r="969" spans="1:5" ht="15.75" hidden="1" x14ac:dyDescent="0.2">
      <c r="A969" s="27">
        <v>954</v>
      </c>
      <c r="B969" s="20"/>
      <c r="C969" s="28">
        <v>6658432219</v>
      </c>
      <c r="D969" s="20" t="s">
        <v>2532</v>
      </c>
      <c r="E969" s="21"/>
    </row>
    <row r="970" spans="1:5" ht="15.75" hidden="1" x14ac:dyDescent="0.2">
      <c r="A970" s="27">
        <v>955</v>
      </c>
      <c r="B970" s="20"/>
      <c r="C970" s="28">
        <v>7805793098</v>
      </c>
      <c r="D970" s="20" t="s">
        <v>2533</v>
      </c>
      <c r="E970" s="21"/>
    </row>
    <row r="971" spans="1:5" ht="15.75" hidden="1" x14ac:dyDescent="0.2">
      <c r="A971" s="27">
        <v>956</v>
      </c>
      <c r="B971" s="20"/>
      <c r="C971" s="28"/>
      <c r="D971" s="20" t="s">
        <v>2534</v>
      </c>
      <c r="E971" s="21"/>
    </row>
    <row r="972" spans="1:5" ht="15.75" hidden="1" x14ac:dyDescent="0.2">
      <c r="A972" s="27">
        <v>957</v>
      </c>
      <c r="B972" s="20"/>
      <c r="C972" s="28">
        <v>540862762303</v>
      </c>
      <c r="D972" s="20" t="s">
        <v>2535</v>
      </c>
      <c r="E972" s="21"/>
    </row>
    <row r="973" spans="1:5" ht="15.75" hidden="1" x14ac:dyDescent="0.2">
      <c r="A973" s="27">
        <v>958</v>
      </c>
      <c r="B973" s="20"/>
      <c r="C973" s="28">
        <v>6623114984</v>
      </c>
      <c r="D973" s="20" t="s">
        <v>2536</v>
      </c>
      <c r="E973" s="21"/>
    </row>
    <row r="974" spans="1:5" ht="15.75" hidden="1" x14ac:dyDescent="0.2">
      <c r="A974" s="27">
        <v>959</v>
      </c>
      <c r="B974" s="20"/>
      <c r="C974" s="28">
        <v>6683006119</v>
      </c>
      <c r="D974" s="20" t="s">
        <v>2537</v>
      </c>
      <c r="E974" s="21"/>
    </row>
    <row r="975" spans="1:5" ht="15.75" hidden="1" x14ac:dyDescent="0.2">
      <c r="A975" s="27">
        <v>960</v>
      </c>
      <c r="B975" s="20"/>
      <c r="C975" s="28"/>
      <c r="D975" s="20" t="s">
        <v>2538</v>
      </c>
      <c r="E975" s="21"/>
    </row>
    <row r="976" spans="1:5" ht="15.75" hidden="1" x14ac:dyDescent="0.2">
      <c r="A976" s="27">
        <v>961</v>
      </c>
      <c r="B976" s="20"/>
      <c r="C976" s="28">
        <v>6658428205</v>
      </c>
      <c r="D976" s="20" t="s">
        <v>2539</v>
      </c>
      <c r="E976" s="21"/>
    </row>
    <row r="977" spans="1:5" ht="15.75" hidden="1" x14ac:dyDescent="0.2">
      <c r="A977" s="27">
        <v>962</v>
      </c>
      <c r="B977" s="20"/>
      <c r="C977" s="28">
        <v>6686133612</v>
      </c>
      <c r="D977" s="20" t="s">
        <v>2540</v>
      </c>
      <c r="E977" s="21"/>
    </row>
    <row r="978" spans="1:5" ht="15.75" hidden="1" x14ac:dyDescent="0.2">
      <c r="A978" s="27">
        <v>963</v>
      </c>
      <c r="B978" s="20"/>
      <c r="C978" s="28">
        <v>6658508059</v>
      </c>
      <c r="D978" s="20" t="s">
        <v>2541</v>
      </c>
      <c r="E978" s="21"/>
    </row>
    <row r="979" spans="1:5" ht="15.75" hidden="1" x14ac:dyDescent="0.2">
      <c r="A979" s="27">
        <v>964</v>
      </c>
      <c r="B979" s="20"/>
      <c r="C979" s="28">
        <v>6623139690</v>
      </c>
      <c r="D979" s="20" t="s">
        <v>2542</v>
      </c>
      <c r="E979" s="21" t="s">
        <v>411</v>
      </c>
    </row>
    <row r="980" spans="1:5" ht="15.75" hidden="1" x14ac:dyDescent="0.2">
      <c r="A980" s="27">
        <v>965</v>
      </c>
      <c r="B980" s="20"/>
      <c r="C980" s="28">
        <v>1660276857</v>
      </c>
      <c r="D980" s="20" t="s">
        <v>2543</v>
      </c>
      <c r="E980" s="21"/>
    </row>
    <row r="981" spans="1:5" ht="15.75" hidden="1" x14ac:dyDescent="0.2">
      <c r="A981" s="27">
        <v>966</v>
      </c>
      <c r="B981" s="20"/>
      <c r="C981" s="28">
        <v>411122647</v>
      </c>
      <c r="D981" s="20" t="s">
        <v>2544</v>
      </c>
      <c r="E981" s="21"/>
    </row>
    <row r="982" spans="1:5" ht="15.75" hidden="1" x14ac:dyDescent="0.2">
      <c r="A982" s="27">
        <v>967</v>
      </c>
      <c r="B982" s="20"/>
      <c r="C982" s="28">
        <v>7826157671</v>
      </c>
      <c r="D982" s="20" t="s">
        <v>2545</v>
      </c>
      <c r="E982" s="21"/>
    </row>
    <row r="983" spans="1:5" ht="15.75" hidden="1" x14ac:dyDescent="0.2">
      <c r="A983" s="27">
        <v>968</v>
      </c>
      <c r="B983" s="20"/>
      <c r="C983" s="28">
        <v>6620006099</v>
      </c>
      <c r="D983" s="20" t="s">
        <v>2546</v>
      </c>
      <c r="E983" s="21"/>
    </row>
    <row r="984" spans="1:5" ht="15.75" hidden="1" x14ac:dyDescent="0.2">
      <c r="A984" s="27">
        <v>969</v>
      </c>
      <c r="B984" s="20"/>
      <c r="C984" s="28">
        <v>7452045627</v>
      </c>
      <c r="D984" s="20" t="s">
        <v>2547</v>
      </c>
      <c r="E984" s="21"/>
    </row>
    <row r="985" spans="1:5" ht="15.75" hidden="1" x14ac:dyDescent="0.2">
      <c r="A985" s="27">
        <v>970</v>
      </c>
      <c r="B985" s="20"/>
      <c r="C985" s="28">
        <v>6671091631</v>
      </c>
      <c r="D985" s="20" t="s">
        <v>2548</v>
      </c>
      <c r="E985" s="21"/>
    </row>
    <row r="986" spans="1:5" ht="15.75" hidden="1" x14ac:dyDescent="0.2">
      <c r="A986" s="27">
        <v>971</v>
      </c>
      <c r="B986" s="20"/>
      <c r="C986" s="28">
        <v>7452152298</v>
      </c>
      <c r="D986" s="20" t="s">
        <v>2549</v>
      </c>
      <c r="E986" s="21"/>
    </row>
    <row r="987" spans="1:5" ht="15.75" hidden="1" x14ac:dyDescent="0.2">
      <c r="A987" s="27">
        <v>972</v>
      </c>
      <c r="B987" s="20"/>
      <c r="C987" s="28"/>
      <c r="D987" s="20" t="s">
        <v>805</v>
      </c>
      <c r="E987" s="21"/>
    </row>
    <row r="988" spans="1:5" ht="15.75" hidden="1" x14ac:dyDescent="0.2">
      <c r="A988" s="27">
        <v>973</v>
      </c>
      <c r="B988" s="20"/>
      <c r="C988" s="28"/>
      <c r="D988" s="20" t="s">
        <v>2550</v>
      </c>
      <c r="E988" s="21"/>
    </row>
    <row r="989" spans="1:5" ht="15.75" hidden="1" x14ac:dyDescent="0.2">
      <c r="A989" s="27">
        <v>974</v>
      </c>
      <c r="B989" s="20"/>
      <c r="C989" s="28"/>
      <c r="D989" s="20" t="s">
        <v>2551</v>
      </c>
      <c r="E989" s="21"/>
    </row>
    <row r="990" spans="1:5" ht="15.75" hidden="1" x14ac:dyDescent="0.2">
      <c r="A990" s="27">
        <v>975</v>
      </c>
      <c r="B990" s="20"/>
      <c r="C990" s="28"/>
      <c r="D990" s="20" t="s">
        <v>2552</v>
      </c>
      <c r="E990" s="21"/>
    </row>
    <row r="991" spans="1:5" ht="15.75" hidden="1" x14ac:dyDescent="0.2">
      <c r="A991" s="27">
        <v>976</v>
      </c>
      <c r="B991" s="20"/>
      <c r="C991" s="28"/>
      <c r="D991" s="20" t="s">
        <v>2553</v>
      </c>
      <c r="E991" s="21"/>
    </row>
    <row r="992" spans="1:5" ht="15.75" hidden="1" x14ac:dyDescent="0.2">
      <c r="A992" s="27">
        <v>977</v>
      </c>
      <c r="B992" s="20"/>
      <c r="C992" s="28">
        <v>7811555373</v>
      </c>
      <c r="D992" t="s">
        <v>2554</v>
      </c>
      <c r="E992" s="21"/>
    </row>
    <row r="993" spans="1:5" ht="15.75" hidden="1" x14ac:dyDescent="0.2">
      <c r="A993" s="27">
        <v>978</v>
      </c>
      <c r="B993" s="20"/>
      <c r="C993" s="28">
        <v>6623039230</v>
      </c>
      <c r="D993" s="20" t="s">
        <v>2555</v>
      </c>
      <c r="E993" s="21"/>
    </row>
    <row r="994" spans="1:5" ht="15.75" hidden="1" x14ac:dyDescent="0.2">
      <c r="A994" s="27">
        <v>979</v>
      </c>
      <c r="B994" s="20"/>
      <c r="C994" s="28">
        <v>6686054449</v>
      </c>
      <c r="D994" s="20" t="s">
        <v>2556</v>
      </c>
      <c r="E994" s="21"/>
    </row>
    <row r="995" spans="1:5" ht="15.75" hidden="1" x14ac:dyDescent="0.2">
      <c r="A995" s="27">
        <v>980</v>
      </c>
      <c r="B995" s="20"/>
      <c r="C995" s="28"/>
      <c r="D995" s="20" t="s">
        <v>2557</v>
      </c>
      <c r="E995" s="21"/>
    </row>
    <row r="996" spans="1:5" ht="15.75" hidden="1" x14ac:dyDescent="0.2">
      <c r="A996" s="27">
        <v>981</v>
      </c>
      <c r="B996" s="20"/>
      <c r="C996" s="28"/>
      <c r="D996" s="20" t="s">
        <v>2558</v>
      </c>
      <c r="E996" s="21"/>
    </row>
    <row r="997" spans="1:5" ht="15.75" hidden="1" x14ac:dyDescent="0.2">
      <c r="A997" s="27">
        <v>982</v>
      </c>
      <c r="B997" s="20"/>
      <c r="C997" s="28">
        <v>4025442086</v>
      </c>
      <c r="D997" s="20" t="s">
        <v>2559</v>
      </c>
      <c r="E997" s="21"/>
    </row>
    <row r="998" spans="1:5" ht="15.75" hidden="1" x14ac:dyDescent="0.2">
      <c r="A998" s="27">
        <v>983</v>
      </c>
      <c r="B998" s="20"/>
      <c r="C998" s="28"/>
      <c r="D998" s="20" t="s">
        <v>2560</v>
      </c>
      <c r="E998" s="21"/>
    </row>
    <row r="999" spans="1:5" ht="15.75" hidden="1" x14ac:dyDescent="0.2">
      <c r="A999" s="27">
        <v>984</v>
      </c>
      <c r="B999" s="20"/>
      <c r="C999" s="28">
        <v>7455029729</v>
      </c>
      <c r="D999" s="20" t="s">
        <v>2561</v>
      </c>
      <c r="E999" s="21"/>
    </row>
    <row r="1000" spans="1:5" ht="15.75" hidden="1" x14ac:dyDescent="0.2">
      <c r="A1000" s="27">
        <v>985</v>
      </c>
      <c r="B1000" s="20"/>
      <c r="C1000" s="28">
        <v>6678042513</v>
      </c>
      <c r="D1000" s="20" t="s">
        <v>2562</v>
      </c>
      <c r="E1000" s="21"/>
    </row>
    <row r="1001" spans="1:5" ht="15.75" hidden="1" x14ac:dyDescent="0.2">
      <c r="A1001" s="27">
        <v>986</v>
      </c>
      <c r="B1001" s="20"/>
      <c r="C1001" s="28">
        <v>6686104763</v>
      </c>
      <c r="D1001" s="20" t="s">
        <v>2563</v>
      </c>
      <c r="E1001" s="21"/>
    </row>
    <row r="1002" spans="1:5" ht="15.75" hidden="1" x14ac:dyDescent="0.2">
      <c r="A1002" s="27">
        <v>987</v>
      </c>
      <c r="B1002" s="20"/>
      <c r="C1002" s="28">
        <v>4725004722</v>
      </c>
      <c r="D1002" s="20" t="s">
        <v>2564</v>
      </c>
      <c r="E1002" s="21"/>
    </row>
    <row r="1003" spans="1:5" ht="15.75" hidden="1" x14ac:dyDescent="0.2">
      <c r="A1003" s="27">
        <v>988</v>
      </c>
      <c r="B1003" s="20"/>
      <c r="C1003" s="28"/>
      <c r="D1003" s="20" t="s">
        <v>2565</v>
      </c>
      <c r="E1003" s="21"/>
    </row>
  </sheetData>
  <autoFilter ref="A15:D1003">
    <filterColumn colId="1">
      <filters>
        <filter val="ДМЗ ООО"/>
      </filters>
    </filterColumn>
  </autoFilter>
  <mergeCells count="3">
    <mergeCell ref="A12:A13"/>
    <mergeCell ref="B12:B13"/>
    <mergeCell ref="C12:E12"/>
  </mergeCells>
  <conditionalFormatting sqref="C16:C23 C26:C368">
    <cfRule type="duplicateValues" dxfId="30" priority="9"/>
  </conditionalFormatting>
  <conditionalFormatting sqref="C373:C386 C16:C23 C26:C370 C388:C952 C954:C1003">
    <cfRule type="duplicateValues" dxfId="29" priority="10"/>
  </conditionalFormatting>
  <conditionalFormatting sqref="C371:C372">
    <cfRule type="duplicateValues" dxfId="28" priority="8"/>
  </conditionalFormatting>
  <conditionalFormatting sqref="C16:C23 C26:C386 C388:C952 C954:C1003">
    <cfRule type="duplicateValues" dxfId="27" priority="7"/>
  </conditionalFormatting>
  <conditionalFormatting sqref="C24">
    <cfRule type="duplicateValues" dxfId="26" priority="5"/>
  </conditionalFormatting>
  <conditionalFormatting sqref="C24">
    <cfRule type="duplicateValues" dxfId="25" priority="6"/>
  </conditionalFormatting>
  <conditionalFormatting sqref="C24">
    <cfRule type="duplicateValues" dxfId="24" priority="4"/>
  </conditionalFormatting>
  <conditionalFormatting sqref="C25">
    <cfRule type="duplicateValues" dxfId="23" priority="2"/>
  </conditionalFormatting>
  <conditionalFormatting sqref="C25">
    <cfRule type="duplicateValues" dxfId="22" priority="3"/>
  </conditionalFormatting>
  <conditionalFormatting sqref="C25">
    <cfRule type="duplicateValues" dxfId="21" priority="1"/>
  </conditionalFormatting>
  <dataValidations count="1">
    <dataValidation type="list" allowBlank="1" showInputMessage="1" showErrorMessage="1" sqref="E16:E26 E225:E263 E282:E294 E313 E332:E364 E847:E1003">
      <formula1>$C$2:$C$10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workbookViewId="0">
      <selection activeCell="D25" sqref="D25"/>
    </sheetView>
  </sheetViews>
  <sheetFormatPr defaultRowHeight="11.25" x14ac:dyDescent="0.2"/>
  <cols>
    <col min="1" max="1" width="14.6640625" bestFit="1" customWidth="1"/>
    <col min="2" max="2" width="14.33203125" customWidth="1"/>
    <col min="3" max="3" width="12.6640625" customWidth="1"/>
    <col min="5" max="5" width="2.6640625" customWidth="1"/>
    <col min="6" max="6" width="13.6640625" customWidth="1"/>
    <col min="7" max="7" width="12" customWidth="1"/>
  </cols>
  <sheetData>
    <row r="1" spans="1:7" x14ac:dyDescent="0.2">
      <c r="A1" s="5"/>
      <c r="B1" s="5"/>
      <c r="C1" s="5"/>
    </row>
    <row r="2" spans="1:7" ht="33.75" x14ac:dyDescent="0.2">
      <c r="A2" s="46" t="s">
        <v>3138</v>
      </c>
      <c r="B2" s="46" t="s">
        <v>2633</v>
      </c>
      <c r="C2" s="46" t="s">
        <v>2634</v>
      </c>
      <c r="D2" s="46" t="s">
        <v>3191</v>
      </c>
      <c r="F2" s="46" t="s">
        <v>3192</v>
      </c>
      <c r="G2" s="46" t="s">
        <v>3193</v>
      </c>
    </row>
    <row r="3" spans="1:7" x14ac:dyDescent="0.2">
      <c r="A3" s="70">
        <v>45030</v>
      </c>
      <c r="B3" s="61">
        <f>Отч_2!N11</f>
        <v>0</v>
      </c>
      <c r="C3" s="61">
        <f>Отч_2!O11</f>
        <v>0</v>
      </c>
      <c r="D3" s="61">
        <f>Отч_2!M11</f>
        <v>0</v>
      </c>
      <c r="F3" s="3">
        <f>B3-C3</f>
        <v>0</v>
      </c>
      <c r="G3" s="3">
        <f>F3</f>
        <v>0</v>
      </c>
    </row>
    <row r="4" spans="1:7" x14ac:dyDescent="0.2">
      <c r="A4" s="70">
        <v>45040</v>
      </c>
      <c r="B4" s="61">
        <f>Отч_2!N12</f>
        <v>9.0000000000000006E-5</v>
      </c>
      <c r="C4" s="61">
        <f>Отч_2!O12</f>
        <v>0</v>
      </c>
      <c r="D4" s="61">
        <f>Отч_2!M12</f>
        <v>0</v>
      </c>
      <c r="F4" s="3">
        <f t="shared" ref="F4:F22" si="0">B4-C4</f>
        <v>9.0000000000000006E-5</v>
      </c>
      <c r="G4" s="3">
        <f>G3+F4</f>
        <v>9.0000000000000006E-5</v>
      </c>
    </row>
    <row r="5" spans="1:7" x14ac:dyDescent="0.2">
      <c r="A5" s="70">
        <v>45048</v>
      </c>
      <c r="B5" s="61">
        <f>Отч_2!N13</f>
        <v>0</v>
      </c>
      <c r="C5" s="61">
        <f>Отч_2!O13</f>
        <v>0</v>
      </c>
      <c r="D5" s="61">
        <f>Отч_2!M13</f>
        <v>0</v>
      </c>
      <c r="F5" s="3">
        <f t="shared" si="0"/>
        <v>0</v>
      </c>
      <c r="G5" s="3">
        <f t="shared" ref="G5:G22" si="1">G4+F5</f>
        <v>9.0000000000000006E-5</v>
      </c>
    </row>
    <row r="6" spans="1:7" x14ac:dyDescent="0.2">
      <c r="A6" s="70">
        <v>45049</v>
      </c>
      <c r="B6" s="61">
        <f>Отч_2!N14</f>
        <v>800000</v>
      </c>
      <c r="C6" s="61">
        <f>Отч_2!O14</f>
        <v>400000</v>
      </c>
      <c r="D6" s="61">
        <f>Отч_2!M14</f>
        <v>0</v>
      </c>
      <c r="F6" s="3">
        <f t="shared" si="0"/>
        <v>400000</v>
      </c>
      <c r="G6" s="3">
        <f t="shared" si="1"/>
        <v>400000.00008999999</v>
      </c>
    </row>
    <row r="7" spans="1:7" x14ac:dyDescent="0.2">
      <c r="A7" s="70">
        <v>45051</v>
      </c>
      <c r="B7" s="61">
        <f>Отч_2!N15</f>
        <v>0</v>
      </c>
      <c r="C7" s="61">
        <f>Отч_2!O15</f>
        <v>0</v>
      </c>
      <c r="D7" s="61">
        <f>Отч_2!M15</f>
        <v>0</v>
      </c>
      <c r="F7" s="3">
        <f t="shared" si="0"/>
        <v>0</v>
      </c>
      <c r="G7" s="3">
        <f t="shared" si="1"/>
        <v>400000.00008999999</v>
      </c>
    </row>
    <row r="8" spans="1:7" x14ac:dyDescent="0.2">
      <c r="A8" s="70">
        <v>45054</v>
      </c>
      <c r="B8" s="61">
        <f>Отч_2!N16</f>
        <v>0</v>
      </c>
      <c r="C8" s="61">
        <f>Отч_2!O16</f>
        <v>0</v>
      </c>
      <c r="D8" s="61">
        <f>Отч_2!M16</f>
        <v>0</v>
      </c>
      <c r="F8" s="3">
        <f t="shared" si="0"/>
        <v>0</v>
      </c>
      <c r="G8" s="3">
        <f t="shared" si="1"/>
        <v>400000.00008999999</v>
      </c>
    </row>
    <row r="9" spans="1:7" x14ac:dyDescent="0.2">
      <c r="A9" s="70">
        <v>45056</v>
      </c>
      <c r="B9" s="61">
        <f>Отч_2!N17</f>
        <v>0</v>
      </c>
      <c r="C9" s="61">
        <f>Отч_2!O17</f>
        <v>0</v>
      </c>
      <c r="D9" s="61">
        <f>Отч_2!M17</f>
        <v>0</v>
      </c>
      <c r="F9" s="3">
        <f>B9-C9</f>
        <v>0</v>
      </c>
      <c r="G9" s="3">
        <f t="shared" si="1"/>
        <v>400000.00008999999</v>
      </c>
    </row>
    <row r="10" spans="1:7" x14ac:dyDescent="0.2">
      <c r="A10" s="70">
        <v>45057</v>
      </c>
      <c r="B10" s="61">
        <f>Отч_2!N18</f>
        <v>0</v>
      </c>
      <c r="C10" s="61">
        <f>Отч_2!O18</f>
        <v>0</v>
      </c>
      <c r="D10" s="61">
        <f>Отч_2!M18</f>
        <v>0</v>
      </c>
      <c r="F10" s="3">
        <f t="shared" si="0"/>
        <v>0</v>
      </c>
      <c r="G10" s="3">
        <f t="shared" si="1"/>
        <v>400000.00008999999</v>
      </c>
    </row>
    <row r="11" spans="1:7" x14ac:dyDescent="0.2">
      <c r="A11" s="70">
        <v>45061</v>
      </c>
      <c r="B11" s="61">
        <f>Отч_2!N19</f>
        <v>0</v>
      </c>
      <c r="C11" s="61">
        <f>Отч_2!O19</f>
        <v>6000000</v>
      </c>
      <c r="D11" s="61">
        <f>Отч_2!M19</f>
        <v>0</v>
      </c>
      <c r="F11" s="3">
        <f t="shared" si="0"/>
        <v>-6000000</v>
      </c>
      <c r="G11" s="3">
        <f t="shared" si="1"/>
        <v>-5599999.9999099998</v>
      </c>
    </row>
    <row r="12" spans="1:7" x14ac:dyDescent="0.2">
      <c r="A12" s="70">
        <v>45065</v>
      </c>
      <c r="B12" s="61">
        <f>Отч_2!N20</f>
        <v>0</v>
      </c>
      <c r="C12" s="61">
        <f>Отч_2!O20</f>
        <v>0</v>
      </c>
      <c r="D12" s="61">
        <f>Отч_2!M20</f>
        <v>0</v>
      </c>
      <c r="F12" s="3">
        <f t="shared" si="0"/>
        <v>0</v>
      </c>
      <c r="G12" s="3">
        <f t="shared" si="1"/>
        <v>-5599999.9999099998</v>
      </c>
    </row>
    <row r="13" spans="1:7" x14ac:dyDescent="0.2">
      <c r="A13" s="70">
        <v>45066</v>
      </c>
      <c r="B13" s="61">
        <f>Отч_2!N21</f>
        <v>800000.00008999999</v>
      </c>
      <c r="C13" s="61">
        <f>Отч_2!O21</f>
        <v>6400000</v>
      </c>
      <c r="D13" s="61">
        <f>Отч_2!M21</f>
        <v>0</v>
      </c>
      <c r="F13" s="3">
        <f t="shared" si="0"/>
        <v>-5599999.9999099998</v>
      </c>
      <c r="G13" s="3">
        <f t="shared" si="1"/>
        <v>-11199999.99982</v>
      </c>
    </row>
    <row r="14" spans="1:7" x14ac:dyDescent="0.2">
      <c r="A14" s="70">
        <v>45067</v>
      </c>
      <c r="B14" s="61">
        <f>Отч_2!N22</f>
        <v>0</v>
      </c>
      <c r="C14" s="61">
        <f>Отч_2!O22</f>
        <v>0</v>
      </c>
      <c r="D14" s="61">
        <f>Отч_2!M22</f>
        <v>0</v>
      </c>
      <c r="F14" s="3">
        <f t="shared" si="0"/>
        <v>0</v>
      </c>
      <c r="G14" s="3">
        <f t="shared" si="1"/>
        <v>-11199999.99982</v>
      </c>
    </row>
    <row r="15" spans="1:7" x14ac:dyDescent="0.2">
      <c r="A15" s="70">
        <v>45071</v>
      </c>
      <c r="B15" s="61">
        <f>Отч_2!N23</f>
        <v>0</v>
      </c>
      <c r="C15" s="61">
        <f>Отч_2!O23</f>
        <v>0</v>
      </c>
      <c r="D15" s="61">
        <f>Отч_2!M23</f>
        <v>0</v>
      </c>
      <c r="F15" s="3">
        <f t="shared" si="0"/>
        <v>0</v>
      </c>
      <c r="G15" s="3">
        <f t="shared" si="1"/>
        <v>-11199999.99982</v>
      </c>
    </row>
    <row r="16" spans="1:7" x14ac:dyDescent="0.2">
      <c r="A16" s="70">
        <v>45073</v>
      </c>
      <c r="B16" s="61">
        <f>Отч_2!N24</f>
        <v>0</v>
      </c>
      <c r="C16" s="61">
        <f>Отч_2!O24</f>
        <v>0</v>
      </c>
      <c r="D16" s="61">
        <f>Отч_2!M24</f>
        <v>0</v>
      </c>
      <c r="F16" s="3">
        <f t="shared" si="0"/>
        <v>0</v>
      </c>
      <c r="G16" s="3">
        <f t="shared" si="1"/>
        <v>-11199999.99982</v>
      </c>
    </row>
    <row r="17" spans="1:7" x14ac:dyDescent="0.2">
      <c r="A17" s="70">
        <v>45074</v>
      </c>
      <c r="B17" s="61">
        <f>Отч_2!N25</f>
        <v>0</v>
      </c>
      <c r="C17" s="61">
        <f>Отч_2!O25</f>
        <v>0</v>
      </c>
      <c r="D17" s="61">
        <f>Отч_2!M25</f>
        <v>0</v>
      </c>
      <c r="F17" s="3">
        <f t="shared" si="0"/>
        <v>0</v>
      </c>
      <c r="G17" s="3">
        <f t="shared" si="1"/>
        <v>-11199999.99982</v>
      </c>
    </row>
    <row r="18" spans="1:7" x14ac:dyDescent="0.2">
      <c r="A18" s="70">
        <v>45076</v>
      </c>
      <c r="B18" s="61">
        <f>Отч_2!N26</f>
        <v>0</v>
      </c>
      <c r="C18" s="61">
        <f>Отч_2!O26</f>
        <v>0</v>
      </c>
      <c r="D18" s="61">
        <f>Отч_2!M26</f>
        <v>0</v>
      </c>
      <c r="F18" s="3">
        <f t="shared" si="0"/>
        <v>0</v>
      </c>
      <c r="G18" s="3">
        <f t="shared" si="1"/>
        <v>-11199999.99982</v>
      </c>
    </row>
    <row r="19" spans="1:7" x14ac:dyDescent="0.2">
      <c r="A19" s="123">
        <v>45078</v>
      </c>
      <c r="B19" s="124">
        <f>Отч_2!N27</f>
        <v>0</v>
      </c>
      <c r="C19" s="124">
        <f>Отч_2!O27</f>
        <v>0</v>
      </c>
      <c r="D19" s="124">
        <f>Отч_2!M27</f>
        <v>0</v>
      </c>
      <c r="E19" s="125"/>
      <c r="F19" s="126">
        <f t="shared" si="0"/>
        <v>0</v>
      </c>
      <c r="G19" s="126">
        <f t="shared" si="1"/>
        <v>-11199999.99982</v>
      </c>
    </row>
    <row r="20" spans="1:7" x14ac:dyDescent="0.2">
      <c r="A20" s="123">
        <v>45087</v>
      </c>
      <c r="B20" s="124">
        <f>Отч_2!N28</f>
        <v>0</v>
      </c>
      <c r="C20" s="124">
        <f>Отч_2!O28</f>
        <v>0</v>
      </c>
      <c r="D20" s="124">
        <f>Отч_2!M28</f>
        <v>0</v>
      </c>
      <c r="E20" s="125"/>
      <c r="F20" s="126">
        <f t="shared" si="0"/>
        <v>0</v>
      </c>
      <c r="G20" s="126">
        <f t="shared" si="1"/>
        <v>-11199999.99982</v>
      </c>
    </row>
    <row r="21" spans="1:7" x14ac:dyDescent="0.2">
      <c r="A21" s="123">
        <v>45102</v>
      </c>
      <c r="B21" s="124">
        <f>Отч_2!N29</f>
        <v>0</v>
      </c>
      <c r="C21" s="124">
        <f>Отч_2!O29</f>
        <v>0</v>
      </c>
      <c r="D21" s="124">
        <f>Отч_2!M29</f>
        <v>0</v>
      </c>
      <c r="E21" s="125"/>
      <c r="F21" s="126">
        <f t="shared" si="0"/>
        <v>0</v>
      </c>
      <c r="G21" s="126">
        <f t="shared" si="1"/>
        <v>-11199999.99982</v>
      </c>
    </row>
    <row r="22" spans="1:7" x14ac:dyDescent="0.2">
      <c r="A22" s="71" t="s">
        <v>119</v>
      </c>
      <c r="B22" s="72">
        <v>20902987.150090002</v>
      </c>
      <c r="C22" s="72">
        <v>13267907.000089999</v>
      </c>
      <c r="D22" s="72">
        <v>8619987</v>
      </c>
      <c r="F22" s="72">
        <f t="shared" si="0"/>
        <v>7635080.1500000022</v>
      </c>
      <c r="G22" s="72">
        <f t="shared" si="1"/>
        <v>-3564919.8498199973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97"/>
  <sheetViews>
    <sheetView workbookViewId="0">
      <pane xSplit="5" ySplit="27" topLeftCell="F28" activePane="bottomRight" state="frozen"/>
      <selection activeCell="G4" sqref="G4"/>
      <selection pane="topRight" activeCell="G4" sqref="G4"/>
      <selection pane="bottomLeft" activeCell="G4" sqref="G4"/>
      <selection pane="bottomRight" activeCell="G4" sqref="G4"/>
    </sheetView>
  </sheetViews>
  <sheetFormatPr defaultColWidth="10.6640625" defaultRowHeight="11.25" outlineLevelCol="1" x14ac:dyDescent="0.2"/>
  <cols>
    <col min="1" max="1" width="9" style="8" customWidth="1"/>
    <col min="2" max="2" width="53.33203125" style="5" customWidth="1" outlineLevel="1"/>
    <col min="3" max="3" width="19.5" style="10" hidden="1" customWidth="1"/>
    <col min="4" max="4" width="22.6640625" style="5" hidden="1" customWidth="1"/>
    <col min="5" max="5" width="14.33203125" style="5" customWidth="1"/>
    <col min="6" max="16384" width="10.6640625" style="5"/>
  </cols>
  <sheetData>
    <row r="1" spans="1:8" ht="12.75" customHeight="1" x14ac:dyDescent="0.2">
      <c r="A1" s="7" t="s">
        <v>407</v>
      </c>
      <c r="B1" s="7" t="s">
        <v>408</v>
      </c>
      <c r="C1" s="5"/>
    </row>
    <row r="2" spans="1:8" ht="10.5" customHeight="1" x14ac:dyDescent="0.2">
      <c r="A2" s="35" t="s">
        <v>409</v>
      </c>
      <c r="B2" s="9" t="s">
        <v>409</v>
      </c>
      <c r="C2" s="5"/>
    </row>
    <row r="3" spans="1:8" ht="10.5" customHeight="1" x14ac:dyDescent="0.2">
      <c r="A3" s="35" t="s">
        <v>2569</v>
      </c>
      <c r="B3" s="9" t="s">
        <v>410</v>
      </c>
      <c r="C3" s="5"/>
    </row>
    <row r="4" spans="1:8" ht="10.5" customHeight="1" x14ac:dyDescent="0.2">
      <c r="A4" s="35" t="s">
        <v>2575</v>
      </c>
      <c r="B4" s="9" t="s">
        <v>412</v>
      </c>
      <c r="C4" s="5"/>
    </row>
    <row r="5" spans="1:8" ht="10.5" customHeight="1" x14ac:dyDescent="0.2">
      <c r="A5" s="35" t="s">
        <v>2570</v>
      </c>
      <c r="B5" s="9" t="s">
        <v>414</v>
      </c>
      <c r="C5" s="5"/>
    </row>
    <row r="6" spans="1:8" ht="10.5" customHeight="1" x14ac:dyDescent="0.2">
      <c r="A6" s="35" t="s">
        <v>2568</v>
      </c>
      <c r="B6" s="36" t="s">
        <v>2568</v>
      </c>
      <c r="C6" s="5"/>
    </row>
    <row r="7" spans="1:8" ht="10.5" customHeight="1" x14ac:dyDescent="0.2">
      <c r="A7" s="35" t="s">
        <v>2571</v>
      </c>
      <c r="B7" s="9" t="s">
        <v>418</v>
      </c>
      <c r="C7" s="5"/>
    </row>
    <row r="8" spans="1:8" ht="10.5" customHeight="1" x14ac:dyDescent="0.2">
      <c r="A8" s="35" t="s">
        <v>2572</v>
      </c>
      <c r="B8" s="9" t="s">
        <v>405</v>
      </c>
      <c r="C8" s="5"/>
    </row>
    <row r="9" spans="1:8" ht="10.5" customHeight="1" x14ac:dyDescent="0.2">
      <c r="A9" s="35" t="s">
        <v>2573</v>
      </c>
      <c r="B9" s="9" t="s">
        <v>2566</v>
      </c>
      <c r="C9" s="5"/>
    </row>
    <row r="10" spans="1:8" ht="10.5" customHeight="1" x14ac:dyDescent="0.2">
      <c r="A10" s="35" t="s">
        <v>2574</v>
      </c>
      <c r="B10" s="9" t="s">
        <v>416</v>
      </c>
      <c r="C10" s="5"/>
    </row>
    <row r="11" spans="1:8" ht="9" customHeight="1" x14ac:dyDescent="0.2">
      <c r="B11" s="8"/>
      <c r="D11" s="8"/>
      <c r="E11" s="8"/>
    </row>
    <row r="12" spans="1:8" s="11" customFormat="1" ht="14.25" customHeight="1" x14ac:dyDescent="0.2">
      <c r="A12" s="237" t="s">
        <v>419</v>
      </c>
      <c r="B12" s="237" t="s">
        <v>420</v>
      </c>
      <c r="C12" s="239" t="s">
        <v>110</v>
      </c>
      <c r="D12" s="239"/>
      <c r="E12" s="239"/>
    </row>
    <row r="13" spans="1:8" s="11" customFormat="1" ht="14.25" customHeight="1" x14ac:dyDescent="0.2">
      <c r="A13" s="238"/>
      <c r="B13" s="238"/>
      <c r="C13" s="12" t="s">
        <v>421</v>
      </c>
      <c r="D13" s="7" t="s">
        <v>422</v>
      </c>
      <c r="E13" s="7" t="s">
        <v>423</v>
      </c>
    </row>
    <row r="14" spans="1:8" s="11" customFormat="1" ht="20.25" hidden="1" customHeight="1" x14ac:dyDescent="0.2">
      <c r="A14" s="13" t="str">
        <f>CONCATENATE(A15,"_",A12)</f>
        <v>1_№№ (ID)</v>
      </c>
      <c r="B14" s="13" t="str">
        <f>CONCATENATE(B15,"_",B12)</f>
        <v>2_Наименование в программе</v>
      </c>
      <c r="C14" s="14" t="str">
        <f>CONCATENATE(C15,"_",C13)</f>
        <v>3_ИНН</v>
      </c>
      <c r="D14" s="13" t="str">
        <f>CONCATENATE(D15,"_",D13)</f>
        <v>4_Кратко наименование</v>
      </c>
      <c r="E14" s="13" t="str">
        <f>CONCATENATE(E15,"_",E13)</f>
        <v>5_Группа</v>
      </c>
    </row>
    <row r="15" spans="1:8" ht="22.5" customHeight="1" x14ac:dyDescent="0.2">
      <c r="A15" s="7">
        <v>1</v>
      </c>
      <c r="B15" s="7">
        <v>2</v>
      </c>
      <c r="C15" s="12">
        <v>3</v>
      </c>
      <c r="D15" s="7">
        <v>4</v>
      </c>
      <c r="E15" s="7">
        <v>5</v>
      </c>
      <c r="G15" s="11"/>
      <c r="H15" s="11"/>
    </row>
    <row r="16" spans="1:8" ht="9.75" customHeight="1" x14ac:dyDescent="0.2">
      <c r="A16" s="15">
        <v>11</v>
      </c>
      <c r="B16" s="23" t="s">
        <v>430</v>
      </c>
      <c r="C16" s="24" t="s">
        <v>431</v>
      </c>
      <c r="D16" s="23" t="s">
        <v>432</v>
      </c>
      <c r="E16" s="21"/>
      <c r="G16" s="11"/>
      <c r="H16" s="11"/>
    </row>
    <row r="17" spans="1:8" ht="9.75" customHeight="1" x14ac:dyDescent="0.2">
      <c r="A17" s="15">
        <v>12</v>
      </c>
      <c r="B17" s="23" t="s">
        <v>433</v>
      </c>
      <c r="C17" s="24" t="s">
        <v>434</v>
      </c>
      <c r="D17" s="23" t="s">
        <v>435</v>
      </c>
      <c r="E17" s="35" t="s">
        <v>409</v>
      </c>
      <c r="G17" s="11"/>
      <c r="H17" s="11"/>
    </row>
    <row r="18" spans="1:8" ht="9.75" customHeight="1" x14ac:dyDescent="0.2">
      <c r="A18" s="15">
        <v>13</v>
      </c>
      <c r="B18" s="23" t="s">
        <v>436</v>
      </c>
      <c r="C18" s="24" t="s">
        <v>437</v>
      </c>
      <c r="D18" s="23" t="s">
        <v>438</v>
      </c>
      <c r="E18" s="35" t="s">
        <v>2569</v>
      </c>
      <c r="G18" s="11"/>
      <c r="H18" s="11"/>
    </row>
    <row r="19" spans="1:8" ht="9.75" customHeight="1" x14ac:dyDescent="0.2">
      <c r="A19" s="15">
        <v>14</v>
      </c>
      <c r="B19" s="23" t="s">
        <v>439</v>
      </c>
      <c r="C19" s="24" t="s">
        <v>439</v>
      </c>
      <c r="D19" s="23" t="s">
        <v>440</v>
      </c>
      <c r="E19" s="35" t="s">
        <v>2569</v>
      </c>
      <c r="G19" s="11"/>
      <c r="H19" s="11"/>
    </row>
    <row r="20" spans="1:8" ht="9.75" customHeight="1" x14ac:dyDescent="0.2">
      <c r="A20" s="15">
        <v>15</v>
      </c>
      <c r="B20" s="23" t="s">
        <v>441</v>
      </c>
      <c r="C20" s="24" t="s">
        <v>441</v>
      </c>
      <c r="D20" s="23" t="s">
        <v>442</v>
      </c>
      <c r="E20" s="35" t="s">
        <v>2569</v>
      </c>
      <c r="G20" s="11"/>
      <c r="H20" s="11"/>
    </row>
    <row r="21" spans="1:8" ht="9.75" customHeight="1" x14ac:dyDescent="0.2">
      <c r="A21" s="15">
        <v>16</v>
      </c>
      <c r="B21" s="23" t="s">
        <v>443</v>
      </c>
      <c r="C21" s="24" t="s">
        <v>444</v>
      </c>
      <c r="D21" s="23" t="s">
        <v>445</v>
      </c>
      <c r="E21" s="35" t="s">
        <v>2569</v>
      </c>
      <c r="G21" s="11"/>
      <c r="H21" s="11"/>
    </row>
    <row r="22" spans="1:8" ht="9.75" customHeight="1" x14ac:dyDescent="0.2">
      <c r="A22" s="15">
        <v>17</v>
      </c>
      <c r="B22" s="23" t="s">
        <v>446</v>
      </c>
      <c r="C22" s="24" t="s">
        <v>447</v>
      </c>
      <c r="D22" s="23" t="s">
        <v>448</v>
      </c>
      <c r="E22" s="35" t="s">
        <v>2569</v>
      </c>
      <c r="G22" s="11"/>
      <c r="H22" s="11"/>
    </row>
    <row r="23" spans="1:8" ht="9.75" customHeight="1" x14ac:dyDescent="0.2">
      <c r="A23" s="15">
        <v>18</v>
      </c>
      <c r="B23" s="23" t="s">
        <v>449</v>
      </c>
      <c r="C23" s="24" t="s">
        <v>450</v>
      </c>
      <c r="D23" s="23" t="s">
        <v>451</v>
      </c>
      <c r="E23" s="35" t="s">
        <v>2569</v>
      </c>
      <c r="G23" s="11"/>
      <c r="H23" s="11"/>
    </row>
    <row r="24" spans="1:8" ht="9.75" customHeight="1" x14ac:dyDescent="0.2">
      <c r="A24" s="15">
        <v>19</v>
      </c>
      <c r="B24" s="23" t="s">
        <v>388</v>
      </c>
      <c r="C24" s="24" t="s">
        <v>452</v>
      </c>
      <c r="D24" s="23" t="s">
        <v>453</v>
      </c>
      <c r="E24" s="35" t="s">
        <v>2569</v>
      </c>
      <c r="G24" s="11"/>
      <c r="H24" s="11"/>
    </row>
    <row r="25" spans="1:8" ht="9.75" customHeight="1" x14ac:dyDescent="0.2">
      <c r="A25" s="15">
        <v>20</v>
      </c>
      <c r="B25" s="23" t="s">
        <v>240</v>
      </c>
      <c r="C25" s="24" t="s">
        <v>454</v>
      </c>
      <c r="D25" s="23" t="s">
        <v>455</v>
      </c>
      <c r="E25" s="35" t="s">
        <v>2569</v>
      </c>
      <c r="G25" s="11"/>
      <c r="H25" s="11"/>
    </row>
    <row r="26" spans="1:8" ht="9" customHeight="1" x14ac:dyDescent="0.2">
      <c r="A26" s="15">
        <v>21</v>
      </c>
      <c r="B26" s="23" t="s">
        <v>241</v>
      </c>
      <c r="C26" s="24" t="s">
        <v>456</v>
      </c>
      <c r="D26" s="23" t="s">
        <v>457</v>
      </c>
      <c r="E26" s="35" t="s">
        <v>2569</v>
      </c>
      <c r="G26" s="11"/>
      <c r="H26" s="11"/>
    </row>
    <row r="27" spans="1:8" ht="9" customHeight="1" x14ac:dyDescent="0.2">
      <c r="A27" s="15">
        <v>22</v>
      </c>
      <c r="B27" s="23" t="s">
        <v>184</v>
      </c>
      <c r="C27" s="24" t="s">
        <v>458</v>
      </c>
      <c r="D27" s="23" t="s">
        <v>459</v>
      </c>
      <c r="E27" s="35" t="s">
        <v>2569</v>
      </c>
      <c r="G27" s="11"/>
      <c r="H27" s="11"/>
    </row>
    <row r="28" spans="1:8" ht="9" customHeight="1" x14ac:dyDescent="0.2">
      <c r="A28" s="15">
        <v>23</v>
      </c>
      <c r="B28" s="23" t="s">
        <v>185</v>
      </c>
      <c r="C28" s="24" t="s">
        <v>460</v>
      </c>
      <c r="D28" s="23" t="s">
        <v>461</v>
      </c>
      <c r="E28" s="35" t="s">
        <v>2569</v>
      </c>
      <c r="G28" s="11"/>
      <c r="H28" s="11"/>
    </row>
    <row r="29" spans="1:8" ht="9" customHeight="1" x14ac:dyDescent="0.2">
      <c r="A29" s="15">
        <v>24</v>
      </c>
      <c r="B29" s="23" t="s">
        <v>462</v>
      </c>
      <c r="C29" s="24" t="s">
        <v>463</v>
      </c>
      <c r="D29" s="23" t="s">
        <v>464</v>
      </c>
      <c r="E29" s="35" t="s">
        <v>2569</v>
      </c>
      <c r="G29" s="11"/>
      <c r="H29" s="11"/>
    </row>
    <row r="30" spans="1:8" ht="9" customHeight="1" x14ac:dyDescent="0.2">
      <c r="A30" s="15">
        <v>25</v>
      </c>
      <c r="B30" s="23" t="s">
        <v>465</v>
      </c>
      <c r="C30" s="24" t="s">
        <v>466</v>
      </c>
      <c r="D30" s="23" t="s">
        <v>465</v>
      </c>
      <c r="E30" s="35" t="s">
        <v>2569</v>
      </c>
      <c r="G30" s="11"/>
      <c r="H30" s="11"/>
    </row>
    <row r="31" spans="1:8" ht="9" customHeight="1" x14ac:dyDescent="0.2">
      <c r="A31" s="15">
        <v>26</v>
      </c>
      <c r="B31" s="23" t="s">
        <v>467</v>
      </c>
      <c r="C31" s="24" t="s">
        <v>468</v>
      </c>
      <c r="D31" s="23" t="s">
        <v>469</v>
      </c>
      <c r="E31" s="35" t="s">
        <v>2569</v>
      </c>
      <c r="G31" s="11"/>
      <c r="H31" s="11"/>
    </row>
    <row r="32" spans="1:8" ht="9" customHeight="1" x14ac:dyDescent="0.2">
      <c r="A32" s="15">
        <v>27</v>
      </c>
      <c r="B32" s="23" t="s">
        <v>0</v>
      </c>
      <c r="C32" s="24" t="s">
        <v>470</v>
      </c>
      <c r="D32" s="23" t="s">
        <v>471</v>
      </c>
      <c r="E32" s="35" t="s">
        <v>2572</v>
      </c>
      <c r="G32" s="11"/>
      <c r="H32" s="11"/>
    </row>
    <row r="33" spans="1:8" ht="9" customHeight="1" x14ac:dyDescent="0.2">
      <c r="A33" s="15">
        <v>28</v>
      </c>
      <c r="B33" s="23" t="s">
        <v>472</v>
      </c>
      <c r="C33" s="24" t="s">
        <v>473</v>
      </c>
      <c r="D33" s="23" t="s">
        <v>474</v>
      </c>
      <c r="E33" s="35" t="s">
        <v>2573</v>
      </c>
      <c r="G33" s="11"/>
      <c r="H33" s="11"/>
    </row>
    <row r="34" spans="1:8" ht="9" customHeight="1" x14ac:dyDescent="0.2">
      <c r="A34" s="15">
        <v>29</v>
      </c>
      <c r="B34" s="23" t="s">
        <v>475</v>
      </c>
      <c r="C34" s="24" t="s">
        <v>476</v>
      </c>
      <c r="D34" s="23" t="s">
        <v>477</v>
      </c>
      <c r="E34" s="35" t="s">
        <v>2574</v>
      </c>
      <c r="G34" s="11"/>
      <c r="H34" s="11"/>
    </row>
    <row r="35" spans="1:8" ht="9" customHeight="1" x14ac:dyDescent="0.2">
      <c r="A35" s="15">
        <v>30</v>
      </c>
      <c r="B35" s="23" t="s">
        <v>478</v>
      </c>
      <c r="C35" s="24" t="s">
        <v>479</v>
      </c>
      <c r="D35" s="23" t="s">
        <v>480</v>
      </c>
      <c r="E35" s="35" t="s">
        <v>409</v>
      </c>
      <c r="G35" s="11"/>
      <c r="H35" s="11"/>
    </row>
    <row r="36" spans="1:8" ht="9" customHeight="1" x14ac:dyDescent="0.2">
      <c r="A36" s="15">
        <v>31</v>
      </c>
      <c r="B36" s="23" t="s">
        <v>1</v>
      </c>
      <c r="C36" s="24" t="s">
        <v>481</v>
      </c>
      <c r="D36" s="23" t="s">
        <v>482</v>
      </c>
      <c r="E36" s="35" t="s">
        <v>409</v>
      </c>
      <c r="G36" s="11"/>
      <c r="H36" s="11"/>
    </row>
    <row r="37" spans="1:8" ht="9" customHeight="1" x14ac:dyDescent="0.2">
      <c r="A37" s="15">
        <v>32</v>
      </c>
      <c r="B37" s="23" t="s">
        <v>300</v>
      </c>
      <c r="C37" s="24" t="s">
        <v>483</v>
      </c>
      <c r="D37" s="23" t="s">
        <v>484</v>
      </c>
      <c r="E37" s="35" t="s">
        <v>409</v>
      </c>
      <c r="G37" s="11"/>
      <c r="H37" s="11"/>
    </row>
    <row r="38" spans="1:8" ht="9" customHeight="1" x14ac:dyDescent="0.2">
      <c r="A38" s="15">
        <v>33</v>
      </c>
      <c r="B38" s="23" t="s">
        <v>485</v>
      </c>
      <c r="C38" s="24"/>
      <c r="D38" s="23" t="s">
        <v>486</v>
      </c>
      <c r="E38" s="35" t="s">
        <v>409</v>
      </c>
      <c r="G38" s="11"/>
      <c r="H38" s="11"/>
    </row>
    <row r="39" spans="1:8" ht="9" customHeight="1" x14ac:dyDescent="0.2">
      <c r="A39" s="15">
        <v>34</v>
      </c>
      <c r="B39" s="23" t="s">
        <v>487</v>
      </c>
      <c r="C39" s="24" t="s">
        <v>488</v>
      </c>
      <c r="D39" s="23" t="s">
        <v>489</v>
      </c>
      <c r="E39" s="35" t="s">
        <v>409</v>
      </c>
      <c r="G39" s="11"/>
      <c r="H39" s="11"/>
    </row>
    <row r="40" spans="1:8" ht="9" customHeight="1" x14ac:dyDescent="0.2">
      <c r="A40" s="15">
        <v>35</v>
      </c>
      <c r="B40" s="23" t="s">
        <v>120</v>
      </c>
      <c r="C40" s="24" t="s">
        <v>490</v>
      </c>
      <c r="D40" s="23" t="s">
        <v>491</v>
      </c>
      <c r="E40" s="35" t="s">
        <v>409</v>
      </c>
      <c r="G40" s="11"/>
      <c r="H40" s="11"/>
    </row>
    <row r="41" spans="1:8" ht="9" customHeight="1" x14ac:dyDescent="0.2">
      <c r="A41" s="15">
        <v>36</v>
      </c>
      <c r="B41" s="23" t="s">
        <v>492</v>
      </c>
      <c r="C41" s="24" t="s">
        <v>493</v>
      </c>
      <c r="D41" s="23" t="s">
        <v>494</v>
      </c>
      <c r="E41" s="35" t="s">
        <v>409</v>
      </c>
      <c r="G41" s="11"/>
      <c r="H41" s="11"/>
    </row>
    <row r="42" spans="1:8" ht="9" customHeight="1" x14ac:dyDescent="0.2">
      <c r="A42" s="15">
        <v>37</v>
      </c>
      <c r="B42" s="23" t="s">
        <v>495</v>
      </c>
      <c r="C42" s="24" t="s">
        <v>496</v>
      </c>
      <c r="D42" s="23" t="s">
        <v>497</v>
      </c>
      <c r="E42" s="35" t="s">
        <v>409</v>
      </c>
      <c r="G42" s="11"/>
      <c r="H42" s="11"/>
    </row>
    <row r="43" spans="1:8" ht="9" customHeight="1" x14ac:dyDescent="0.2">
      <c r="A43" s="15">
        <v>38</v>
      </c>
      <c r="B43" s="23" t="s">
        <v>498</v>
      </c>
      <c r="C43" s="24" t="s">
        <v>499</v>
      </c>
      <c r="D43" s="23" t="s">
        <v>500</v>
      </c>
      <c r="E43" s="35" t="s">
        <v>409</v>
      </c>
      <c r="G43" s="11"/>
      <c r="H43" s="11"/>
    </row>
    <row r="44" spans="1:8" ht="9" customHeight="1" x14ac:dyDescent="0.2">
      <c r="A44" s="15">
        <v>39</v>
      </c>
      <c r="B44" s="23" t="s">
        <v>301</v>
      </c>
      <c r="C44" s="24" t="s">
        <v>501</v>
      </c>
      <c r="D44" s="23" t="s">
        <v>502</v>
      </c>
      <c r="E44" s="35" t="s">
        <v>409</v>
      </c>
      <c r="G44" s="11"/>
      <c r="H44" s="11"/>
    </row>
    <row r="45" spans="1:8" ht="9" customHeight="1" x14ac:dyDescent="0.2">
      <c r="A45" s="15">
        <v>40</v>
      </c>
      <c r="B45" s="23" t="s">
        <v>302</v>
      </c>
      <c r="C45" s="24" t="s">
        <v>503</v>
      </c>
      <c r="D45" s="23" t="s">
        <v>504</v>
      </c>
      <c r="E45" s="35" t="s">
        <v>409</v>
      </c>
      <c r="G45" s="11"/>
      <c r="H45" s="11"/>
    </row>
    <row r="46" spans="1:8" ht="9" customHeight="1" x14ac:dyDescent="0.2">
      <c r="A46" s="15">
        <v>41</v>
      </c>
      <c r="B46" s="23" t="s">
        <v>505</v>
      </c>
      <c r="C46" s="24" t="s">
        <v>506</v>
      </c>
      <c r="D46" s="23" t="s">
        <v>507</v>
      </c>
      <c r="E46" s="35" t="s">
        <v>409</v>
      </c>
      <c r="G46" s="11"/>
      <c r="H46" s="11"/>
    </row>
    <row r="47" spans="1:8" ht="9" customHeight="1" x14ac:dyDescent="0.2">
      <c r="A47" s="15">
        <v>42</v>
      </c>
      <c r="B47" s="23" t="s">
        <v>2</v>
      </c>
      <c r="C47" s="24" t="s">
        <v>508</v>
      </c>
      <c r="D47" s="23" t="s">
        <v>2</v>
      </c>
      <c r="E47" s="35" t="s">
        <v>409</v>
      </c>
      <c r="G47" s="11"/>
      <c r="H47" s="11"/>
    </row>
    <row r="48" spans="1:8" ht="9" customHeight="1" x14ac:dyDescent="0.2">
      <c r="A48" s="15">
        <v>43</v>
      </c>
      <c r="B48" s="23" t="s">
        <v>3</v>
      </c>
      <c r="C48" s="24" t="s">
        <v>509</v>
      </c>
      <c r="D48" s="23" t="s">
        <v>510</v>
      </c>
      <c r="E48" s="35" t="s">
        <v>2568</v>
      </c>
      <c r="G48" s="11"/>
      <c r="H48" s="11"/>
    </row>
    <row r="49" spans="1:8" ht="9" customHeight="1" x14ac:dyDescent="0.2">
      <c r="A49" s="15">
        <v>44</v>
      </c>
      <c r="B49" s="23" t="s">
        <v>511</v>
      </c>
      <c r="C49" s="24" t="s">
        <v>512</v>
      </c>
      <c r="D49" s="23" t="s">
        <v>513</v>
      </c>
      <c r="E49" s="35" t="s">
        <v>2571</v>
      </c>
      <c r="G49" s="11"/>
      <c r="H49" s="11"/>
    </row>
    <row r="50" spans="1:8" ht="9" customHeight="1" x14ac:dyDescent="0.2">
      <c r="A50" s="15">
        <v>45</v>
      </c>
      <c r="B50" s="23" t="s">
        <v>121</v>
      </c>
      <c r="C50" s="24" t="s">
        <v>514</v>
      </c>
      <c r="D50" s="23" t="s">
        <v>515</v>
      </c>
      <c r="E50" s="35" t="s">
        <v>2572</v>
      </c>
      <c r="G50" s="11"/>
      <c r="H50" s="11"/>
    </row>
    <row r="51" spans="1:8" ht="9" customHeight="1" x14ac:dyDescent="0.2">
      <c r="A51" s="15">
        <v>46</v>
      </c>
      <c r="B51" s="23" t="s">
        <v>186</v>
      </c>
      <c r="C51" s="24" t="s">
        <v>516</v>
      </c>
      <c r="D51" s="23" t="s">
        <v>517</v>
      </c>
      <c r="E51" s="35" t="s">
        <v>2573</v>
      </c>
      <c r="G51" s="11"/>
      <c r="H51" s="11"/>
    </row>
    <row r="52" spans="1:8" ht="9" customHeight="1" x14ac:dyDescent="0.2">
      <c r="A52" s="15">
        <v>47</v>
      </c>
      <c r="B52" s="23" t="s">
        <v>303</v>
      </c>
      <c r="C52" s="24" t="s">
        <v>518</v>
      </c>
      <c r="D52" s="23" t="s">
        <v>519</v>
      </c>
      <c r="E52" s="35" t="s">
        <v>2574</v>
      </c>
      <c r="G52" s="11"/>
      <c r="H52" s="11"/>
    </row>
    <row r="53" spans="1:8" ht="9" customHeight="1" x14ac:dyDescent="0.2">
      <c r="A53" s="15">
        <v>48</v>
      </c>
      <c r="B53" s="23" t="s">
        <v>4</v>
      </c>
      <c r="C53" s="24" t="s">
        <v>520</v>
      </c>
      <c r="D53" s="23" t="s">
        <v>521</v>
      </c>
      <c r="E53" s="35" t="s">
        <v>409</v>
      </c>
      <c r="G53" s="11"/>
      <c r="H53" s="11"/>
    </row>
    <row r="54" spans="1:8" ht="9" customHeight="1" x14ac:dyDescent="0.2">
      <c r="A54" s="15">
        <v>49</v>
      </c>
      <c r="B54" s="23" t="s">
        <v>522</v>
      </c>
      <c r="C54" s="24" t="s">
        <v>523</v>
      </c>
      <c r="D54" s="23" t="s">
        <v>524</v>
      </c>
      <c r="E54" s="35" t="s">
        <v>2569</v>
      </c>
      <c r="G54" s="11"/>
      <c r="H54" s="11"/>
    </row>
    <row r="55" spans="1:8" ht="9" customHeight="1" x14ac:dyDescent="0.2">
      <c r="A55" s="15">
        <v>50</v>
      </c>
      <c r="B55" s="23" t="s">
        <v>187</v>
      </c>
      <c r="C55" s="24" t="s">
        <v>525</v>
      </c>
      <c r="D55" s="23" t="s">
        <v>526</v>
      </c>
      <c r="E55" s="35" t="s">
        <v>2575</v>
      </c>
      <c r="G55" s="11"/>
      <c r="H55" s="11"/>
    </row>
    <row r="56" spans="1:8" ht="9" customHeight="1" x14ac:dyDescent="0.2">
      <c r="A56" s="15">
        <v>51</v>
      </c>
      <c r="B56" s="23" t="s">
        <v>527</v>
      </c>
      <c r="C56" s="24" t="s">
        <v>528</v>
      </c>
      <c r="D56" s="23" t="s">
        <v>529</v>
      </c>
      <c r="E56" s="35" t="s">
        <v>2570</v>
      </c>
      <c r="G56" s="11"/>
      <c r="H56" s="11"/>
    </row>
    <row r="57" spans="1:8" ht="9" customHeight="1" x14ac:dyDescent="0.2">
      <c r="A57" s="15">
        <v>52</v>
      </c>
      <c r="B57" s="23" t="s">
        <v>530</v>
      </c>
      <c r="C57" s="24" t="s">
        <v>531</v>
      </c>
      <c r="D57" s="23" t="s">
        <v>532</v>
      </c>
      <c r="E57" s="35" t="s">
        <v>2568</v>
      </c>
      <c r="G57" s="11"/>
      <c r="H57" s="11"/>
    </row>
    <row r="58" spans="1:8" ht="9" customHeight="1" x14ac:dyDescent="0.2">
      <c r="A58" s="15">
        <v>53</v>
      </c>
      <c r="B58" s="23" t="s">
        <v>533</v>
      </c>
      <c r="C58" s="24" t="s">
        <v>534</v>
      </c>
      <c r="D58" s="23" t="s">
        <v>535</v>
      </c>
      <c r="E58" s="35" t="s">
        <v>2571</v>
      </c>
      <c r="G58" s="11"/>
      <c r="H58" s="11"/>
    </row>
    <row r="59" spans="1:8" ht="9" customHeight="1" x14ac:dyDescent="0.2">
      <c r="A59" s="15">
        <v>54</v>
      </c>
      <c r="B59" s="23" t="s">
        <v>391</v>
      </c>
      <c r="C59" s="24" t="s">
        <v>536</v>
      </c>
      <c r="D59" s="23" t="s">
        <v>391</v>
      </c>
      <c r="E59" s="35" t="s">
        <v>2572</v>
      </c>
      <c r="G59" s="11"/>
      <c r="H59" s="11"/>
    </row>
    <row r="60" spans="1:8" ht="9" customHeight="1" x14ac:dyDescent="0.2">
      <c r="A60" s="15">
        <v>55</v>
      </c>
      <c r="B60" s="23" t="s">
        <v>304</v>
      </c>
      <c r="C60" s="24" t="s">
        <v>537</v>
      </c>
      <c r="D60" s="23" t="s">
        <v>304</v>
      </c>
      <c r="E60" s="35" t="s">
        <v>2573</v>
      </c>
      <c r="G60" s="11"/>
      <c r="H60" s="11"/>
    </row>
    <row r="61" spans="1:8" ht="9" customHeight="1" x14ac:dyDescent="0.2">
      <c r="A61" s="15">
        <v>56</v>
      </c>
      <c r="B61" s="23" t="s">
        <v>538</v>
      </c>
      <c r="C61" s="24" t="s">
        <v>539</v>
      </c>
      <c r="D61" s="23" t="s">
        <v>538</v>
      </c>
      <c r="E61" s="35" t="s">
        <v>2574</v>
      </c>
      <c r="G61" s="11"/>
      <c r="H61" s="11"/>
    </row>
    <row r="62" spans="1:8" ht="9" customHeight="1" x14ac:dyDescent="0.2">
      <c r="A62" s="15">
        <v>57</v>
      </c>
      <c r="B62" s="23" t="s">
        <v>305</v>
      </c>
      <c r="C62" s="24" t="s">
        <v>540</v>
      </c>
      <c r="D62" s="23" t="s">
        <v>305</v>
      </c>
      <c r="E62" s="35" t="s">
        <v>409</v>
      </c>
      <c r="G62" s="11"/>
      <c r="H62" s="11"/>
    </row>
    <row r="63" spans="1:8" ht="9" customHeight="1" x14ac:dyDescent="0.2">
      <c r="A63" s="15">
        <v>58</v>
      </c>
      <c r="B63" s="23" t="s">
        <v>541</v>
      </c>
      <c r="C63" s="24" t="s">
        <v>542</v>
      </c>
      <c r="D63" s="23" t="s">
        <v>541</v>
      </c>
      <c r="E63" s="35" t="s">
        <v>2569</v>
      </c>
      <c r="G63" s="11"/>
      <c r="H63" s="11"/>
    </row>
    <row r="64" spans="1:8" ht="9" customHeight="1" x14ac:dyDescent="0.2">
      <c r="A64" s="15">
        <v>59</v>
      </c>
      <c r="B64" s="23" t="s">
        <v>543</v>
      </c>
      <c r="C64" s="24" t="s">
        <v>544</v>
      </c>
      <c r="D64" s="23" t="s">
        <v>543</v>
      </c>
      <c r="E64" s="35" t="s">
        <v>2575</v>
      </c>
      <c r="G64" s="11"/>
      <c r="H64" s="11"/>
    </row>
    <row r="65" spans="1:8" ht="9" customHeight="1" x14ac:dyDescent="0.2">
      <c r="A65" s="15">
        <v>60</v>
      </c>
      <c r="B65" s="23" t="s">
        <v>545</v>
      </c>
      <c r="C65" s="24" t="s">
        <v>546</v>
      </c>
      <c r="D65" s="23" t="s">
        <v>545</v>
      </c>
      <c r="E65" s="35" t="s">
        <v>2570</v>
      </c>
      <c r="G65" s="11"/>
      <c r="H65" s="11"/>
    </row>
    <row r="66" spans="1:8" ht="9" customHeight="1" x14ac:dyDescent="0.2">
      <c r="A66" s="15">
        <v>61</v>
      </c>
      <c r="B66" s="23" t="s">
        <v>547</v>
      </c>
      <c r="C66" s="24" t="s">
        <v>548</v>
      </c>
      <c r="D66" s="23" t="s">
        <v>547</v>
      </c>
      <c r="E66" s="35" t="s">
        <v>2568</v>
      </c>
      <c r="G66" s="11"/>
      <c r="H66" s="11"/>
    </row>
    <row r="67" spans="1:8" ht="9" customHeight="1" x14ac:dyDescent="0.2">
      <c r="A67" s="15">
        <v>62</v>
      </c>
      <c r="B67" s="23" t="s">
        <v>306</v>
      </c>
      <c r="C67" s="24" t="s">
        <v>549</v>
      </c>
      <c r="D67" s="23" t="s">
        <v>306</v>
      </c>
      <c r="E67" s="35" t="s">
        <v>2571</v>
      </c>
      <c r="G67" s="11"/>
      <c r="H67" s="11"/>
    </row>
    <row r="68" spans="1:8" ht="9" customHeight="1" x14ac:dyDescent="0.2">
      <c r="A68" s="15">
        <v>63</v>
      </c>
      <c r="B68" s="23" t="s">
        <v>307</v>
      </c>
      <c r="C68" s="24" t="s">
        <v>550</v>
      </c>
      <c r="D68" s="23" t="s">
        <v>307</v>
      </c>
      <c r="E68" s="35" t="s">
        <v>2572</v>
      </c>
      <c r="G68" s="11"/>
      <c r="H68" s="11"/>
    </row>
    <row r="69" spans="1:8" ht="9" customHeight="1" x14ac:dyDescent="0.2">
      <c r="A69" s="15">
        <v>64</v>
      </c>
      <c r="B69" s="23" t="s">
        <v>5</v>
      </c>
      <c r="C69" s="24" t="s">
        <v>551</v>
      </c>
      <c r="D69" s="23" t="s">
        <v>5</v>
      </c>
      <c r="E69" s="35" t="s">
        <v>2573</v>
      </c>
      <c r="G69" s="11"/>
      <c r="H69" s="11"/>
    </row>
    <row r="70" spans="1:8" ht="9" customHeight="1" x14ac:dyDescent="0.2">
      <c r="A70" s="15">
        <v>65</v>
      </c>
      <c r="B70" s="23" t="s">
        <v>113</v>
      </c>
      <c r="C70" s="24" t="s">
        <v>552</v>
      </c>
      <c r="D70" s="23" t="s">
        <v>113</v>
      </c>
      <c r="E70" s="35" t="s">
        <v>2574</v>
      </c>
      <c r="G70" s="11"/>
      <c r="H70" s="11"/>
    </row>
    <row r="71" spans="1:8" ht="9" customHeight="1" x14ac:dyDescent="0.2">
      <c r="A71" s="15">
        <v>66</v>
      </c>
      <c r="B71" s="23" t="s">
        <v>553</v>
      </c>
      <c r="C71" s="24" t="s">
        <v>554</v>
      </c>
      <c r="D71" s="23" t="s">
        <v>553</v>
      </c>
      <c r="E71" s="35" t="s">
        <v>409</v>
      </c>
      <c r="G71" s="11"/>
      <c r="H71" s="11"/>
    </row>
    <row r="72" spans="1:8" ht="9" customHeight="1" x14ac:dyDescent="0.2">
      <c r="A72" s="15">
        <v>67</v>
      </c>
      <c r="B72" s="23" t="s">
        <v>555</v>
      </c>
      <c r="C72" s="24" t="s">
        <v>556</v>
      </c>
      <c r="D72" s="23" t="s">
        <v>555</v>
      </c>
      <c r="E72" s="35" t="s">
        <v>2569</v>
      </c>
      <c r="G72" s="11"/>
      <c r="H72" s="11"/>
    </row>
    <row r="73" spans="1:8" ht="9" customHeight="1" x14ac:dyDescent="0.2">
      <c r="A73" s="15">
        <v>68</v>
      </c>
      <c r="B73" s="23" t="s">
        <v>308</v>
      </c>
      <c r="C73" s="24" t="s">
        <v>557</v>
      </c>
      <c r="D73" s="23" t="s">
        <v>558</v>
      </c>
      <c r="E73" s="35" t="s">
        <v>2575</v>
      </c>
      <c r="G73" s="11"/>
      <c r="H73" s="11"/>
    </row>
    <row r="74" spans="1:8" ht="9" customHeight="1" x14ac:dyDescent="0.2">
      <c r="A74" s="15">
        <v>69</v>
      </c>
      <c r="B74" s="23" t="s">
        <v>559</v>
      </c>
      <c r="C74" s="24" t="s">
        <v>560</v>
      </c>
      <c r="D74" s="23" t="s">
        <v>559</v>
      </c>
      <c r="E74" s="35" t="s">
        <v>2570</v>
      </c>
      <c r="G74" s="11"/>
      <c r="H74" s="11"/>
    </row>
    <row r="75" spans="1:8" ht="9" customHeight="1" x14ac:dyDescent="0.2">
      <c r="A75" s="15">
        <v>70</v>
      </c>
      <c r="B75" s="23" t="s">
        <v>561</v>
      </c>
      <c r="C75" s="24" t="s">
        <v>562</v>
      </c>
      <c r="D75" s="23" t="s">
        <v>563</v>
      </c>
      <c r="E75" s="35" t="s">
        <v>2568</v>
      </c>
      <c r="G75" s="11"/>
      <c r="H75" s="11"/>
    </row>
    <row r="76" spans="1:8" ht="9" customHeight="1" x14ac:dyDescent="0.2">
      <c r="A76" s="15">
        <v>71</v>
      </c>
      <c r="B76" s="23" t="s">
        <v>564</v>
      </c>
      <c r="C76" s="24" t="s">
        <v>565</v>
      </c>
      <c r="D76" s="23" t="s">
        <v>566</v>
      </c>
      <c r="E76" s="35" t="s">
        <v>2571</v>
      </c>
      <c r="G76" s="11"/>
      <c r="H76" s="11"/>
    </row>
    <row r="77" spans="1:8" ht="9" customHeight="1" x14ac:dyDescent="0.2">
      <c r="A77" s="15">
        <v>72</v>
      </c>
      <c r="B77" s="23" t="s">
        <v>567</v>
      </c>
      <c r="C77" s="24" t="s">
        <v>568</v>
      </c>
      <c r="D77" s="23" t="s">
        <v>569</v>
      </c>
      <c r="E77" s="35" t="s">
        <v>2572</v>
      </c>
      <c r="G77" s="11"/>
      <c r="H77" s="11"/>
    </row>
    <row r="78" spans="1:8" ht="9" customHeight="1" x14ac:dyDescent="0.2">
      <c r="A78" s="15">
        <v>73</v>
      </c>
      <c r="B78" s="23" t="s">
        <v>570</v>
      </c>
      <c r="C78" s="24" t="s">
        <v>571</v>
      </c>
      <c r="D78" s="23" t="s">
        <v>572</v>
      </c>
      <c r="E78" s="35" t="s">
        <v>2573</v>
      </c>
      <c r="G78" s="11"/>
      <c r="H78" s="11"/>
    </row>
    <row r="79" spans="1:8" ht="9" customHeight="1" x14ac:dyDescent="0.2">
      <c r="A79" s="15">
        <v>74</v>
      </c>
      <c r="B79" s="23" t="s">
        <v>573</v>
      </c>
      <c r="C79" s="24" t="s">
        <v>574</v>
      </c>
      <c r="D79" s="23" t="s">
        <v>575</v>
      </c>
      <c r="E79" s="35" t="s">
        <v>2574</v>
      </c>
      <c r="G79" s="11"/>
      <c r="H79" s="11"/>
    </row>
    <row r="80" spans="1:8" ht="9" customHeight="1" x14ac:dyDescent="0.2">
      <c r="A80" s="15">
        <v>75</v>
      </c>
      <c r="B80" s="23" t="s">
        <v>576</v>
      </c>
      <c r="C80" s="24" t="s">
        <v>577</v>
      </c>
      <c r="D80" s="23" t="s">
        <v>578</v>
      </c>
      <c r="E80" s="35" t="s">
        <v>409</v>
      </c>
      <c r="G80" s="11"/>
      <c r="H80" s="11"/>
    </row>
    <row r="81" spans="1:8" ht="9" customHeight="1" x14ac:dyDescent="0.2">
      <c r="A81" s="15">
        <v>76</v>
      </c>
      <c r="B81" s="23" t="s">
        <v>579</v>
      </c>
      <c r="C81" s="24" t="s">
        <v>580</v>
      </c>
      <c r="D81" s="23" t="s">
        <v>581</v>
      </c>
      <c r="E81" s="35" t="s">
        <v>2569</v>
      </c>
      <c r="G81" s="11"/>
      <c r="H81" s="11"/>
    </row>
    <row r="82" spans="1:8" ht="9" customHeight="1" x14ac:dyDescent="0.2">
      <c r="A82" s="15">
        <v>77</v>
      </c>
      <c r="B82" s="23" t="s">
        <v>309</v>
      </c>
      <c r="C82" s="24" t="s">
        <v>582</v>
      </c>
      <c r="D82" s="23" t="s">
        <v>583</v>
      </c>
      <c r="E82" s="35" t="s">
        <v>2575</v>
      </c>
      <c r="G82" s="11"/>
      <c r="H82" s="11"/>
    </row>
    <row r="83" spans="1:8" ht="9" customHeight="1" x14ac:dyDescent="0.2">
      <c r="A83" s="15">
        <v>78</v>
      </c>
      <c r="B83" s="23" t="s">
        <v>6</v>
      </c>
      <c r="C83" s="24" t="s">
        <v>584</v>
      </c>
      <c r="D83" s="23" t="s">
        <v>585</v>
      </c>
      <c r="E83" s="35" t="s">
        <v>2570</v>
      </c>
      <c r="G83" s="11"/>
      <c r="H83" s="11"/>
    </row>
    <row r="84" spans="1:8" ht="9" customHeight="1" x14ac:dyDescent="0.2">
      <c r="A84" s="15">
        <v>79</v>
      </c>
      <c r="B84" s="23" t="s">
        <v>237</v>
      </c>
      <c r="C84" s="24" t="s">
        <v>586</v>
      </c>
      <c r="D84" s="23" t="s">
        <v>587</v>
      </c>
      <c r="E84" s="35" t="s">
        <v>2568</v>
      </c>
      <c r="G84" s="11"/>
      <c r="H84" s="11"/>
    </row>
    <row r="85" spans="1:8" ht="9" customHeight="1" x14ac:dyDescent="0.2">
      <c r="A85" s="15">
        <v>80</v>
      </c>
      <c r="B85" s="23" t="s">
        <v>588</v>
      </c>
      <c r="C85" s="24" t="s">
        <v>589</v>
      </c>
      <c r="D85" s="23" t="s">
        <v>590</v>
      </c>
      <c r="E85" s="35" t="s">
        <v>2571</v>
      </c>
      <c r="G85" s="11"/>
      <c r="H85" s="11"/>
    </row>
    <row r="86" spans="1:8" ht="9" customHeight="1" x14ac:dyDescent="0.2">
      <c r="A86" s="15">
        <v>81</v>
      </c>
      <c r="B86" s="23" t="s">
        <v>591</v>
      </c>
      <c r="C86" s="24" t="s">
        <v>592</v>
      </c>
      <c r="D86" s="23" t="s">
        <v>593</v>
      </c>
      <c r="E86" s="35" t="s">
        <v>2572</v>
      </c>
      <c r="G86" s="11"/>
      <c r="H86" s="11"/>
    </row>
    <row r="87" spans="1:8" ht="9" customHeight="1" x14ac:dyDescent="0.2">
      <c r="A87" s="15">
        <v>82</v>
      </c>
      <c r="B87" s="23" t="s">
        <v>7</v>
      </c>
      <c r="C87" s="24" t="s">
        <v>594</v>
      </c>
      <c r="D87" s="23" t="s">
        <v>595</v>
      </c>
      <c r="E87" s="35" t="s">
        <v>2573</v>
      </c>
      <c r="G87" s="11"/>
      <c r="H87" s="11"/>
    </row>
    <row r="88" spans="1:8" ht="9" customHeight="1" x14ac:dyDescent="0.2">
      <c r="A88" s="15">
        <v>83</v>
      </c>
      <c r="B88" s="23" t="s">
        <v>596</v>
      </c>
      <c r="C88" s="24" t="s">
        <v>597</v>
      </c>
      <c r="D88" s="23" t="s">
        <v>598</v>
      </c>
      <c r="E88" s="35" t="s">
        <v>2574</v>
      </c>
      <c r="G88" s="11"/>
      <c r="H88" s="11"/>
    </row>
    <row r="89" spans="1:8" ht="9" customHeight="1" x14ac:dyDescent="0.2">
      <c r="A89" s="15">
        <v>84</v>
      </c>
      <c r="B89" s="23" t="s">
        <v>310</v>
      </c>
      <c r="C89" s="24" t="s">
        <v>599</v>
      </c>
      <c r="D89" s="23" t="s">
        <v>600</v>
      </c>
      <c r="E89" s="35" t="s">
        <v>409</v>
      </c>
      <c r="G89" s="11"/>
      <c r="H89" s="11"/>
    </row>
    <row r="90" spans="1:8" ht="9" customHeight="1" x14ac:dyDescent="0.2">
      <c r="A90" s="15">
        <v>85</v>
      </c>
      <c r="B90" s="23" t="s">
        <v>122</v>
      </c>
      <c r="C90" s="24" t="s">
        <v>601</v>
      </c>
      <c r="D90" s="23" t="s">
        <v>602</v>
      </c>
      <c r="E90" s="35" t="s">
        <v>2569</v>
      </c>
      <c r="G90" s="11"/>
      <c r="H90" s="11"/>
    </row>
    <row r="91" spans="1:8" ht="9" customHeight="1" x14ac:dyDescent="0.2">
      <c r="A91" s="15">
        <v>86</v>
      </c>
      <c r="B91" s="23" t="s">
        <v>311</v>
      </c>
      <c r="C91" s="24" t="s">
        <v>603</v>
      </c>
      <c r="D91" s="23" t="s">
        <v>604</v>
      </c>
      <c r="E91" s="35" t="s">
        <v>2575</v>
      </c>
      <c r="G91" s="11"/>
      <c r="H91" s="11"/>
    </row>
    <row r="92" spans="1:8" ht="9" customHeight="1" x14ac:dyDescent="0.2">
      <c r="A92" s="15">
        <v>87</v>
      </c>
      <c r="B92" s="23" t="s">
        <v>112</v>
      </c>
      <c r="C92" s="24" t="s">
        <v>605</v>
      </c>
      <c r="D92" s="23" t="s">
        <v>406</v>
      </c>
      <c r="E92" s="35" t="s">
        <v>2570</v>
      </c>
      <c r="G92" s="11"/>
      <c r="H92" s="11"/>
    </row>
    <row r="93" spans="1:8" ht="9" customHeight="1" x14ac:dyDescent="0.2">
      <c r="A93" s="15">
        <v>88</v>
      </c>
      <c r="B93" s="23" t="s">
        <v>606</v>
      </c>
      <c r="C93" s="24" t="s">
        <v>607</v>
      </c>
      <c r="D93" s="23" t="s">
        <v>608</v>
      </c>
      <c r="E93" s="35" t="s">
        <v>2568</v>
      </c>
      <c r="G93" s="11"/>
      <c r="H93" s="11"/>
    </row>
    <row r="94" spans="1:8" ht="9" customHeight="1" x14ac:dyDescent="0.2">
      <c r="A94" s="15">
        <v>89</v>
      </c>
      <c r="B94" s="23" t="s">
        <v>8</v>
      </c>
      <c r="C94" s="24" t="s">
        <v>609</v>
      </c>
      <c r="D94" s="23" t="s">
        <v>610</v>
      </c>
      <c r="E94" s="35" t="s">
        <v>2571</v>
      </c>
      <c r="G94" s="11"/>
      <c r="H94" s="11"/>
    </row>
    <row r="95" spans="1:8" ht="9" customHeight="1" x14ac:dyDescent="0.2">
      <c r="A95" s="15">
        <v>90</v>
      </c>
      <c r="B95" s="23" t="s">
        <v>611</v>
      </c>
      <c r="C95" s="24" t="s">
        <v>612</v>
      </c>
      <c r="D95" s="23" t="s">
        <v>613</v>
      </c>
      <c r="E95" s="35" t="s">
        <v>2572</v>
      </c>
      <c r="G95" s="11"/>
      <c r="H95" s="11"/>
    </row>
    <row r="96" spans="1:8" ht="9" customHeight="1" x14ac:dyDescent="0.2">
      <c r="A96" s="15">
        <v>91</v>
      </c>
      <c r="B96" s="23" t="s">
        <v>614</v>
      </c>
      <c r="C96" s="24" t="s">
        <v>615</v>
      </c>
      <c r="D96" s="23" t="s">
        <v>614</v>
      </c>
      <c r="E96" s="35" t="s">
        <v>2573</v>
      </c>
      <c r="G96" s="11"/>
      <c r="H96" s="11"/>
    </row>
    <row r="97" spans="1:8" ht="9" customHeight="1" x14ac:dyDescent="0.2">
      <c r="A97" s="15">
        <v>92</v>
      </c>
      <c r="B97" s="23" t="s">
        <v>312</v>
      </c>
      <c r="C97" s="24" t="s">
        <v>616</v>
      </c>
      <c r="D97" s="23" t="s">
        <v>617</v>
      </c>
      <c r="E97" s="35" t="s">
        <v>2574</v>
      </c>
      <c r="G97" s="11"/>
      <c r="H97" s="11"/>
    </row>
    <row r="98" spans="1:8" ht="9" customHeight="1" x14ac:dyDescent="0.2">
      <c r="A98" s="15">
        <v>93</v>
      </c>
      <c r="B98" s="23" t="s">
        <v>618</v>
      </c>
      <c r="C98" s="24" t="s">
        <v>619</v>
      </c>
      <c r="D98" s="23" t="s">
        <v>620</v>
      </c>
      <c r="E98" s="35" t="s">
        <v>409</v>
      </c>
      <c r="G98" s="11"/>
      <c r="H98" s="11"/>
    </row>
    <row r="99" spans="1:8" ht="9" customHeight="1" x14ac:dyDescent="0.2">
      <c r="A99" s="15">
        <v>94</v>
      </c>
      <c r="B99" s="23" t="s">
        <v>621</v>
      </c>
      <c r="C99" s="24" t="s">
        <v>622</v>
      </c>
      <c r="D99" s="23" t="s">
        <v>623</v>
      </c>
      <c r="E99" s="35" t="s">
        <v>2569</v>
      </c>
      <c r="G99" s="11"/>
      <c r="H99" s="11"/>
    </row>
    <row r="100" spans="1:8" ht="9" customHeight="1" x14ac:dyDescent="0.2">
      <c r="A100" s="15">
        <v>95</v>
      </c>
      <c r="B100" s="23" t="s">
        <v>624</v>
      </c>
      <c r="C100" s="24" t="s">
        <v>625</v>
      </c>
      <c r="D100" s="23" t="s">
        <v>626</v>
      </c>
      <c r="E100" s="35" t="s">
        <v>2575</v>
      </c>
      <c r="G100" s="11"/>
      <c r="H100" s="11"/>
    </row>
    <row r="101" spans="1:8" ht="9" customHeight="1" x14ac:dyDescent="0.2">
      <c r="A101" s="15">
        <v>96</v>
      </c>
      <c r="B101" s="23" t="s">
        <v>627</v>
      </c>
      <c r="C101" s="24" t="s">
        <v>628</v>
      </c>
      <c r="D101" s="23" t="s">
        <v>629</v>
      </c>
      <c r="E101" s="35" t="s">
        <v>2570</v>
      </c>
      <c r="G101" s="11"/>
      <c r="H101" s="11"/>
    </row>
    <row r="102" spans="1:8" ht="9" customHeight="1" x14ac:dyDescent="0.2">
      <c r="A102" s="15">
        <v>97</v>
      </c>
      <c r="B102" s="23" t="s">
        <v>313</v>
      </c>
      <c r="C102" s="24" t="s">
        <v>630</v>
      </c>
      <c r="D102" s="23" t="s">
        <v>631</v>
      </c>
      <c r="E102" s="35" t="s">
        <v>2568</v>
      </c>
      <c r="G102" s="11"/>
      <c r="H102" s="11"/>
    </row>
    <row r="103" spans="1:8" ht="9" customHeight="1" x14ac:dyDescent="0.2">
      <c r="A103" s="15">
        <v>98</v>
      </c>
      <c r="B103" s="23" t="s">
        <v>632</v>
      </c>
      <c r="C103" s="24" t="s">
        <v>633</v>
      </c>
      <c r="D103" s="23" t="s">
        <v>634</v>
      </c>
      <c r="E103" s="35" t="s">
        <v>2571</v>
      </c>
      <c r="G103" s="11"/>
      <c r="H103" s="11"/>
    </row>
    <row r="104" spans="1:8" ht="9" customHeight="1" x14ac:dyDescent="0.2">
      <c r="A104" s="15">
        <v>99</v>
      </c>
      <c r="B104" s="23" t="s">
        <v>123</v>
      </c>
      <c r="C104" s="24" t="s">
        <v>635</v>
      </c>
      <c r="D104" s="23" t="s">
        <v>636</v>
      </c>
      <c r="E104" s="35" t="s">
        <v>2572</v>
      </c>
      <c r="G104" s="11"/>
      <c r="H104" s="11"/>
    </row>
    <row r="105" spans="1:8" ht="9" customHeight="1" x14ac:dyDescent="0.2">
      <c r="A105" s="15">
        <v>100</v>
      </c>
      <c r="B105" s="23" t="s">
        <v>637</v>
      </c>
      <c r="C105" s="24" t="s">
        <v>638</v>
      </c>
      <c r="D105" s="23" t="s">
        <v>639</v>
      </c>
      <c r="E105" s="35" t="s">
        <v>2573</v>
      </c>
      <c r="G105" s="11"/>
      <c r="H105" s="11"/>
    </row>
    <row r="106" spans="1:8" ht="9" customHeight="1" x14ac:dyDescent="0.2">
      <c r="A106" s="15">
        <v>101</v>
      </c>
      <c r="B106" s="23" t="s">
        <v>124</v>
      </c>
      <c r="C106" s="24" t="s">
        <v>640</v>
      </c>
      <c r="D106" s="23" t="s">
        <v>641</v>
      </c>
      <c r="E106" s="35" t="s">
        <v>2574</v>
      </c>
      <c r="G106" s="11"/>
      <c r="H106" s="11"/>
    </row>
    <row r="107" spans="1:8" ht="9" customHeight="1" x14ac:dyDescent="0.2">
      <c r="A107" s="15">
        <v>102</v>
      </c>
      <c r="B107" s="23" t="s">
        <v>642</v>
      </c>
      <c r="C107" s="24" t="s">
        <v>643</v>
      </c>
      <c r="D107" s="23" t="s">
        <v>644</v>
      </c>
      <c r="E107" s="35" t="s">
        <v>409</v>
      </c>
      <c r="G107" s="11"/>
      <c r="H107" s="11"/>
    </row>
    <row r="108" spans="1:8" ht="9" customHeight="1" x14ac:dyDescent="0.2">
      <c r="A108" s="15">
        <v>103</v>
      </c>
      <c r="B108" s="23" t="s">
        <v>645</v>
      </c>
      <c r="C108" s="24" t="s">
        <v>646</v>
      </c>
      <c r="D108" s="23" t="s">
        <v>645</v>
      </c>
      <c r="E108" s="35" t="s">
        <v>2569</v>
      </c>
      <c r="G108" s="11"/>
      <c r="H108" s="11"/>
    </row>
    <row r="109" spans="1:8" ht="9" customHeight="1" x14ac:dyDescent="0.2">
      <c r="A109" s="15">
        <v>104</v>
      </c>
      <c r="B109" s="23" t="s">
        <v>647</v>
      </c>
      <c r="C109" s="24"/>
      <c r="D109" s="23" t="s">
        <v>647</v>
      </c>
      <c r="E109" s="35" t="s">
        <v>2575</v>
      </c>
      <c r="G109" s="11"/>
      <c r="H109" s="11"/>
    </row>
    <row r="110" spans="1:8" ht="9" customHeight="1" x14ac:dyDescent="0.2">
      <c r="A110" s="15">
        <v>105</v>
      </c>
      <c r="B110" s="23" t="s">
        <v>648</v>
      </c>
      <c r="C110" s="24" t="s">
        <v>649</v>
      </c>
      <c r="D110" s="23" t="s">
        <v>648</v>
      </c>
      <c r="E110" s="35" t="s">
        <v>2570</v>
      </c>
      <c r="G110" s="11"/>
      <c r="H110" s="11"/>
    </row>
    <row r="111" spans="1:8" ht="9" customHeight="1" x14ac:dyDescent="0.2">
      <c r="A111" s="15">
        <v>106</v>
      </c>
      <c r="B111" s="23" t="s">
        <v>650</v>
      </c>
      <c r="C111" s="24" t="s">
        <v>651</v>
      </c>
      <c r="D111" s="23" t="s">
        <v>652</v>
      </c>
      <c r="E111" s="35" t="s">
        <v>2568</v>
      </c>
      <c r="G111" s="11"/>
      <c r="H111" s="11"/>
    </row>
    <row r="112" spans="1:8" ht="9" customHeight="1" x14ac:dyDescent="0.2">
      <c r="A112" s="15">
        <v>107</v>
      </c>
      <c r="B112" s="23" t="s">
        <v>314</v>
      </c>
      <c r="C112" s="24" t="s">
        <v>653</v>
      </c>
      <c r="D112" s="23" t="s">
        <v>654</v>
      </c>
      <c r="E112" s="35" t="s">
        <v>2571</v>
      </c>
      <c r="G112" s="11"/>
      <c r="H112" s="11"/>
    </row>
    <row r="113" spans="1:8" ht="9" customHeight="1" x14ac:dyDescent="0.2">
      <c r="A113" s="15">
        <v>108</v>
      </c>
      <c r="B113" s="23" t="s">
        <v>655</v>
      </c>
      <c r="C113" s="24" t="s">
        <v>656</v>
      </c>
      <c r="D113" s="23" t="s">
        <v>657</v>
      </c>
      <c r="E113" s="35" t="s">
        <v>2572</v>
      </c>
      <c r="G113" s="11"/>
      <c r="H113" s="11"/>
    </row>
    <row r="114" spans="1:8" ht="9" customHeight="1" x14ac:dyDescent="0.2">
      <c r="A114" s="15">
        <v>109</v>
      </c>
      <c r="B114" s="23" t="s">
        <v>9</v>
      </c>
      <c r="C114" s="24" t="s">
        <v>658</v>
      </c>
      <c r="D114" s="23" t="s">
        <v>659</v>
      </c>
      <c r="E114" s="35" t="s">
        <v>2573</v>
      </c>
      <c r="G114" s="11"/>
      <c r="H114" s="11"/>
    </row>
    <row r="115" spans="1:8" ht="9" customHeight="1" x14ac:dyDescent="0.2">
      <c r="A115" s="15">
        <v>110</v>
      </c>
      <c r="B115" s="23" t="s">
        <v>10</v>
      </c>
      <c r="C115" s="24" t="s">
        <v>660</v>
      </c>
      <c r="D115" s="23" t="s">
        <v>661</v>
      </c>
      <c r="E115" s="35" t="s">
        <v>2574</v>
      </c>
      <c r="G115" s="11"/>
      <c r="H115" s="11"/>
    </row>
    <row r="116" spans="1:8" ht="9" customHeight="1" x14ac:dyDescent="0.2">
      <c r="A116" s="15">
        <v>111</v>
      </c>
      <c r="B116" s="23" t="s">
        <v>662</v>
      </c>
      <c r="C116" s="24" t="s">
        <v>663</v>
      </c>
      <c r="D116" s="23" t="s">
        <v>664</v>
      </c>
      <c r="E116" s="35" t="s">
        <v>409</v>
      </c>
      <c r="G116" s="11"/>
      <c r="H116" s="11"/>
    </row>
    <row r="117" spans="1:8" ht="9" customHeight="1" x14ac:dyDescent="0.2">
      <c r="A117" s="15">
        <v>112</v>
      </c>
      <c r="B117" s="23" t="s">
        <v>665</v>
      </c>
      <c r="C117" s="24" t="s">
        <v>666</v>
      </c>
      <c r="D117" s="23" t="s">
        <v>667</v>
      </c>
      <c r="E117" s="35" t="s">
        <v>2569</v>
      </c>
      <c r="G117" s="11"/>
      <c r="H117" s="11"/>
    </row>
    <row r="118" spans="1:8" ht="9" customHeight="1" x14ac:dyDescent="0.2">
      <c r="A118" s="15">
        <v>113</v>
      </c>
      <c r="B118" s="23" t="s">
        <v>668</v>
      </c>
      <c r="C118" s="24" t="s">
        <v>669</v>
      </c>
      <c r="D118" s="23" t="s">
        <v>670</v>
      </c>
      <c r="E118" s="35" t="s">
        <v>2575</v>
      </c>
      <c r="G118" s="11"/>
      <c r="H118" s="11"/>
    </row>
    <row r="119" spans="1:8" ht="9" customHeight="1" x14ac:dyDescent="0.2">
      <c r="A119" s="15">
        <v>114</v>
      </c>
      <c r="B119" s="23" t="s">
        <v>111</v>
      </c>
      <c r="C119" s="24" t="s">
        <v>671</v>
      </c>
      <c r="D119" s="23" t="s">
        <v>672</v>
      </c>
      <c r="E119" s="35" t="s">
        <v>2570</v>
      </c>
      <c r="G119" s="11"/>
      <c r="H119" s="11"/>
    </row>
    <row r="120" spans="1:8" ht="9" customHeight="1" x14ac:dyDescent="0.2">
      <c r="A120" s="15">
        <v>115</v>
      </c>
      <c r="B120" s="23" t="s">
        <v>673</v>
      </c>
      <c r="C120" s="24" t="s">
        <v>674</v>
      </c>
      <c r="D120" s="23" t="s">
        <v>675</v>
      </c>
      <c r="E120" s="35" t="s">
        <v>2568</v>
      </c>
      <c r="G120" s="11"/>
      <c r="H120" s="11"/>
    </row>
    <row r="121" spans="1:8" ht="9" customHeight="1" x14ac:dyDescent="0.2">
      <c r="A121" s="15">
        <v>116</v>
      </c>
      <c r="B121" s="23" t="s">
        <v>676</v>
      </c>
      <c r="C121" s="24"/>
      <c r="D121" s="23" t="s">
        <v>676</v>
      </c>
      <c r="E121" s="35" t="s">
        <v>2571</v>
      </c>
      <c r="G121" s="11"/>
      <c r="H121" s="11"/>
    </row>
    <row r="122" spans="1:8" ht="9" customHeight="1" x14ac:dyDescent="0.2">
      <c r="A122" s="15">
        <v>117</v>
      </c>
      <c r="B122" s="23" t="s">
        <v>677</v>
      </c>
      <c r="C122" s="24" t="s">
        <v>678</v>
      </c>
      <c r="D122" s="23" t="s">
        <v>679</v>
      </c>
      <c r="E122" s="35" t="s">
        <v>2572</v>
      </c>
      <c r="G122" s="11"/>
      <c r="H122" s="11"/>
    </row>
    <row r="123" spans="1:8" ht="9" customHeight="1" x14ac:dyDescent="0.2">
      <c r="A123" s="15">
        <v>118</v>
      </c>
      <c r="B123" s="23" t="s">
        <v>680</v>
      </c>
      <c r="C123" s="24" t="s">
        <v>681</v>
      </c>
      <c r="D123" s="23" t="s">
        <v>682</v>
      </c>
      <c r="E123" s="35" t="s">
        <v>2573</v>
      </c>
      <c r="G123" s="11"/>
      <c r="H123" s="11"/>
    </row>
    <row r="124" spans="1:8" ht="9" customHeight="1" x14ac:dyDescent="0.2">
      <c r="A124" s="15">
        <v>119</v>
      </c>
      <c r="B124" s="23" t="s">
        <v>683</v>
      </c>
      <c r="C124" s="24" t="s">
        <v>684</v>
      </c>
      <c r="D124" s="23" t="s">
        <v>685</v>
      </c>
      <c r="E124" s="35" t="s">
        <v>2574</v>
      </c>
      <c r="G124" s="11"/>
      <c r="H124" s="11"/>
    </row>
    <row r="125" spans="1:8" ht="9" customHeight="1" x14ac:dyDescent="0.2">
      <c r="A125" s="15">
        <v>120</v>
      </c>
      <c r="B125" s="23" t="s">
        <v>686</v>
      </c>
      <c r="C125" s="24" t="s">
        <v>687</v>
      </c>
      <c r="D125" s="23" t="s">
        <v>688</v>
      </c>
      <c r="E125" s="35" t="s">
        <v>409</v>
      </c>
      <c r="G125" s="11"/>
      <c r="H125" s="11"/>
    </row>
    <row r="126" spans="1:8" ht="9" customHeight="1" x14ac:dyDescent="0.2">
      <c r="A126" s="15">
        <v>121</v>
      </c>
      <c r="B126" s="23" t="s">
        <v>689</v>
      </c>
      <c r="C126" s="24" t="s">
        <v>690</v>
      </c>
      <c r="D126" s="23" t="s">
        <v>691</v>
      </c>
      <c r="E126" s="35" t="s">
        <v>2569</v>
      </c>
      <c r="G126" s="11"/>
      <c r="H126" s="11"/>
    </row>
    <row r="127" spans="1:8" ht="9" customHeight="1" x14ac:dyDescent="0.2">
      <c r="A127" s="15">
        <v>122</v>
      </c>
      <c r="B127" s="23" t="s">
        <v>692</v>
      </c>
      <c r="C127" s="24" t="s">
        <v>693</v>
      </c>
      <c r="D127" s="23" t="s">
        <v>694</v>
      </c>
      <c r="E127" s="35" t="s">
        <v>2575</v>
      </c>
      <c r="G127" s="11"/>
      <c r="H127" s="11"/>
    </row>
    <row r="128" spans="1:8" ht="9" customHeight="1" x14ac:dyDescent="0.2">
      <c r="A128" s="15">
        <v>123</v>
      </c>
      <c r="B128" s="23" t="s">
        <v>188</v>
      </c>
      <c r="C128" s="24" t="s">
        <v>695</v>
      </c>
      <c r="D128" s="23" t="s">
        <v>696</v>
      </c>
      <c r="E128" s="35" t="s">
        <v>2570</v>
      </c>
      <c r="G128" s="11"/>
      <c r="H128" s="11"/>
    </row>
    <row r="129" spans="1:8" ht="9" customHeight="1" x14ac:dyDescent="0.2">
      <c r="A129" s="15">
        <v>124</v>
      </c>
      <c r="B129" s="23" t="s">
        <v>315</v>
      </c>
      <c r="C129" s="24" t="s">
        <v>697</v>
      </c>
      <c r="D129" s="23" t="s">
        <v>698</v>
      </c>
      <c r="E129" s="35" t="s">
        <v>2568</v>
      </c>
      <c r="G129" s="11"/>
      <c r="H129" s="11"/>
    </row>
    <row r="130" spans="1:8" ht="9" customHeight="1" x14ac:dyDescent="0.2">
      <c r="A130" s="15">
        <v>125</v>
      </c>
      <c r="B130" s="23" t="s">
        <v>699</v>
      </c>
      <c r="C130" s="24" t="s">
        <v>700</v>
      </c>
      <c r="D130" s="23" t="s">
        <v>701</v>
      </c>
      <c r="E130" s="35" t="s">
        <v>2571</v>
      </c>
      <c r="G130" s="11"/>
      <c r="H130" s="11"/>
    </row>
    <row r="131" spans="1:8" ht="9" customHeight="1" x14ac:dyDescent="0.2">
      <c r="A131" s="15">
        <v>126</v>
      </c>
      <c r="B131" s="23" t="s">
        <v>242</v>
      </c>
      <c r="C131" s="24" t="s">
        <v>702</v>
      </c>
      <c r="D131" s="23" t="s">
        <v>703</v>
      </c>
      <c r="E131" s="35" t="s">
        <v>2572</v>
      </c>
      <c r="G131" s="11"/>
      <c r="H131" s="11"/>
    </row>
    <row r="132" spans="1:8" ht="9" customHeight="1" x14ac:dyDescent="0.2">
      <c r="A132" s="15">
        <v>127</v>
      </c>
      <c r="B132" s="23" t="s">
        <v>189</v>
      </c>
      <c r="C132" s="24" t="s">
        <v>704</v>
      </c>
      <c r="D132" s="23" t="s">
        <v>705</v>
      </c>
      <c r="E132" s="35" t="s">
        <v>2573</v>
      </c>
      <c r="G132" s="11"/>
      <c r="H132" s="11"/>
    </row>
    <row r="133" spans="1:8" ht="9" customHeight="1" x14ac:dyDescent="0.2">
      <c r="A133" s="15">
        <v>128</v>
      </c>
      <c r="B133" s="23" t="s">
        <v>11</v>
      </c>
      <c r="C133" s="24" t="s">
        <v>706</v>
      </c>
      <c r="D133" s="23" t="s">
        <v>707</v>
      </c>
      <c r="E133" s="35" t="s">
        <v>2574</v>
      </c>
      <c r="G133" s="11"/>
      <c r="H133" s="11"/>
    </row>
    <row r="134" spans="1:8" ht="9" customHeight="1" x14ac:dyDescent="0.2">
      <c r="A134" s="15">
        <v>129</v>
      </c>
      <c r="B134" s="23" t="s">
        <v>708</v>
      </c>
      <c r="C134" s="24" t="s">
        <v>709</v>
      </c>
      <c r="D134" s="23" t="s">
        <v>710</v>
      </c>
      <c r="E134" s="35" t="s">
        <v>409</v>
      </c>
      <c r="G134" s="11"/>
      <c r="H134" s="11"/>
    </row>
    <row r="135" spans="1:8" ht="9" customHeight="1" x14ac:dyDescent="0.2">
      <c r="A135" s="15">
        <v>130</v>
      </c>
      <c r="B135" s="23" t="s">
        <v>316</v>
      </c>
      <c r="C135" s="24" t="s">
        <v>711</v>
      </c>
      <c r="D135" s="23" t="s">
        <v>712</v>
      </c>
      <c r="E135" s="35" t="s">
        <v>2569</v>
      </c>
      <c r="G135" s="11"/>
      <c r="H135" s="11"/>
    </row>
    <row r="136" spans="1:8" ht="9" customHeight="1" x14ac:dyDescent="0.2">
      <c r="A136" s="15">
        <v>131</v>
      </c>
      <c r="B136" s="23" t="s">
        <v>713</v>
      </c>
      <c r="C136" s="24" t="s">
        <v>714</v>
      </c>
      <c r="D136" s="23" t="s">
        <v>715</v>
      </c>
      <c r="E136" s="35" t="s">
        <v>2575</v>
      </c>
      <c r="G136" s="11"/>
      <c r="H136" s="11"/>
    </row>
    <row r="137" spans="1:8" ht="9" customHeight="1" x14ac:dyDescent="0.2">
      <c r="A137" s="15">
        <v>132</v>
      </c>
      <c r="B137" s="23" t="s">
        <v>317</v>
      </c>
      <c r="C137" s="24" t="s">
        <v>716</v>
      </c>
      <c r="D137" s="23" t="s">
        <v>717</v>
      </c>
      <c r="E137" s="35" t="s">
        <v>2570</v>
      </c>
      <c r="G137" s="11"/>
      <c r="H137" s="11"/>
    </row>
    <row r="138" spans="1:8" ht="9" customHeight="1" x14ac:dyDescent="0.2">
      <c r="A138" s="15">
        <v>133</v>
      </c>
      <c r="B138" s="23" t="s">
        <v>718</v>
      </c>
      <c r="C138" s="24" t="s">
        <v>719</v>
      </c>
      <c r="D138" s="23" t="s">
        <v>720</v>
      </c>
      <c r="E138" s="35" t="s">
        <v>2568</v>
      </c>
      <c r="G138" s="11"/>
      <c r="H138" s="11"/>
    </row>
    <row r="139" spans="1:8" ht="9" customHeight="1" x14ac:dyDescent="0.2">
      <c r="A139" s="15">
        <v>134</v>
      </c>
      <c r="B139" s="97" t="s">
        <v>125</v>
      </c>
      <c r="C139" s="24" t="s">
        <v>721</v>
      </c>
      <c r="D139" s="23" t="s">
        <v>722</v>
      </c>
      <c r="E139" s="35" t="s">
        <v>2571</v>
      </c>
      <c r="G139" s="11"/>
      <c r="H139" s="11"/>
    </row>
    <row r="140" spans="1:8" ht="9" customHeight="1" x14ac:dyDescent="0.2">
      <c r="A140" s="15">
        <v>135</v>
      </c>
      <c r="B140" s="23" t="s">
        <v>723</v>
      </c>
      <c r="C140" s="24" t="s">
        <v>724</v>
      </c>
      <c r="D140" s="23" t="s">
        <v>725</v>
      </c>
      <c r="E140" s="35" t="s">
        <v>2572</v>
      </c>
      <c r="G140" s="11"/>
      <c r="H140" s="11"/>
    </row>
    <row r="141" spans="1:8" ht="9" customHeight="1" x14ac:dyDescent="0.2">
      <c r="A141" s="15">
        <v>136</v>
      </c>
      <c r="B141" s="23" t="s">
        <v>726</v>
      </c>
      <c r="C141" s="24" t="s">
        <v>727</v>
      </c>
      <c r="D141" s="23" t="s">
        <v>728</v>
      </c>
      <c r="E141" s="35" t="s">
        <v>2573</v>
      </c>
      <c r="G141" s="11"/>
      <c r="H141" s="11"/>
    </row>
    <row r="142" spans="1:8" ht="9" customHeight="1" x14ac:dyDescent="0.2">
      <c r="A142" s="15">
        <v>137</v>
      </c>
      <c r="B142" s="23" t="s">
        <v>126</v>
      </c>
      <c r="C142" s="24" t="s">
        <v>729</v>
      </c>
      <c r="D142" s="23" t="s">
        <v>730</v>
      </c>
      <c r="E142" s="35" t="s">
        <v>2574</v>
      </c>
      <c r="G142" s="11"/>
      <c r="H142" s="11"/>
    </row>
    <row r="143" spans="1:8" ht="9" customHeight="1" x14ac:dyDescent="0.2">
      <c r="A143" s="15">
        <v>138</v>
      </c>
      <c r="B143" s="23" t="s">
        <v>12</v>
      </c>
      <c r="C143" s="24" t="s">
        <v>731</v>
      </c>
      <c r="D143" s="23" t="s">
        <v>732</v>
      </c>
      <c r="E143" s="35" t="s">
        <v>409</v>
      </c>
      <c r="G143" s="11"/>
      <c r="H143" s="11"/>
    </row>
    <row r="144" spans="1:8" ht="9" customHeight="1" x14ac:dyDescent="0.2">
      <c r="A144" s="15">
        <v>139</v>
      </c>
      <c r="B144" s="23" t="s">
        <v>733</v>
      </c>
      <c r="C144" s="24" t="s">
        <v>734</v>
      </c>
      <c r="D144" s="23" t="s">
        <v>735</v>
      </c>
      <c r="E144" s="35" t="s">
        <v>2569</v>
      </c>
      <c r="G144" s="11"/>
      <c r="H144" s="11"/>
    </row>
    <row r="145" spans="1:8" ht="9" customHeight="1" x14ac:dyDescent="0.2">
      <c r="A145" s="15">
        <v>140</v>
      </c>
      <c r="B145" s="23" t="s">
        <v>736</v>
      </c>
      <c r="C145" s="24" t="s">
        <v>737</v>
      </c>
      <c r="D145" s="23" t="s">
        <v>738</v>
      </c>
      <c r="E145" s="35" t="s">
        <v>2575</v>
      </c>
      <c r="G145" s="11"/>
      <c r="H145" s="11"/>
    </row>
    <row r="146" spans="1:8" ht="9" customHeight="1" x14ac:dyDescent="0.2">
      <c r="A146" s="15">
        <v>141</v>
      </c>
      <c r="B146" s="23" t="s">
        <v>190</v>
      </c>
      <c r="C146" s="24" t="s">
        <v>739</v>
      </c>
      <c r="D146" s="23" t="s">
        <v>740</v>
      </c>
      <c r="E146" s="35" t="s">
        <v>2570</v>
      </c>
      <c r="G146" s="11"/>
      <c r="H146" s="11"/>
    </row>
    <row r="147" spans="1:8" ht="9" customHeight="1" x14ac:dyDescent="0.2">
      <c r="A147" s="15">
        <v>142</v>
      </c>
      <c r="B147" s="23" t="s">
        <v>93</v>
      </c>
      <c r="C147" s="24" t="s">
        <v>741</v>
      </c>
      <c r="D147" s="23" t="s">
        <v>742</v>
      </c>
      <c r="E147" s="35" t="s">
        <v>2568</v>
      </c>
      <c r="G147" s="11"/>
      <c r="H147" s="11"/>
    </row>
    <row r="148" spans="1:8" ht="9" customHeight="1" x14ac:dyDescent="0.2">
      <c r="A148" s="15">
        <v>143</v>
      </c>
      <c r="B148" s="23" t="s">
        <v>743</v>
      </c>
      <c r="C148" s="24" t="s">
        <v>744</v>
      </c>
      <c r="D148" s="23" t="s">
        <v>745</v>
      </c>
      <c r="E148" s="35" t="s">
        <v>2571</v>
      </c>
      <c r="G148" s="11"/>
      <c r="H148" s="11"/>
    </row>
    <row r="149" spans="1:8" ht="9" customHeight="1" x14ac:dyDescent="0.2">
      <c r="A149" s="15">
        <v>144</v>
      </c>
      <c r="B149" s="23" t="s">
        <v>746</v>
      </c>
      <c r="C149" s="24" t="s">
        <v>747</v>
      </c>
      <c r="D149" s="23" t="s">
        <v>748</v>
      </c>
      <c r="E149" s="35" t="s">
        <v>2572</v>
      </c>
      <c r="G149" s="11"/>
      <c r="H149" s="11"/>
    </row>
    <row r="150" spans="1:8" ht="9" customHeight="1" x14ac:dyDescent="0.2">
      <c r="A150" s="15">
        <v>145</v>
      </c>
      <c r="B150" s="23" t="s">
        <v>749</v>
      </c>
      <c r="C150" s="24" t="s">
        <v>750</v>
      </c>
      <c r="D150" s="23" t="s">
        <v>751</v>
      </c>
      <c r="E150" s="35" t="s">
        <v>2573</v>
      </c>
      <c r="G150" s="11"/>
      <c r="H150" s="11"/>
    </row>
    <row r="151" spans="1:8" ht="9" customHeight="1" x14ac:dyDescent="0.2">
      <c r="A151" s="15">
        <v>146</v>
      </c>
      <c r="B151" s="23" t="s">
        <v>318</v>
      </c>
      <c r="C151" s="24" t="s">
        <v>752</v>
      </c>
      <c r="D151" s="23" t="s">
        <v>753</v>
      </c>
      <c r="E151" s="35" t="s">
        <v>2574</v>
      </c>
      <c r="G151" s="11"/>
      <c r="H151" s="11"/>
    </row>
    <row r="152" spans="1:8" ht="9" customHeight="1" x14ac:dyDescent="0.2">
      <c r="A152" s="15">
        <v>147</v>
      </c>
      <c r="B152" s="23" t="s">
        <v>754</v>
      </c>
      <c r="C152" s="24" t="s">
        <v>755</v>
      </c>
      <c r="D152" s="23" t="s">
        <v>756</v>
      </c>
      <c r="E152" s="35" t="s">
        <v>409</v>
      </c>
      <c r="G152" s="11"/>
      <c r="H152" s="11"/>
    </row>
    <row r="153" spans="1:8" ht="9" customHeight="1" x14ac:dyDescent="0.2">
      <c r="A153" s="15">
        <v>148</v>
      </c>
      <c r="B153" s="23" t="s">
        <v>757</v>
      </c>
      <c r="C153" s="24" t="s">
        <v>758</v>
      </c>
      <c r="D153" s="23" t="s">
        <v>759</v>
      </c>
      <c r="E153" s="35" t="s">
        <v>2569</v>
      </c>
      <c r="G153" s="11"/>
      <c r="H153" s="11"/>
    </row>
    <row r="154" spans="1:8" ht="9" customHeight="1" x14ac:dyDescent="0.2">
      <c r="A154" s="15">
        <v>149</v>
      </c>
      <c r="B154" s="23" t="s">
        <v>13</v>
      </c>
      <c r="C154" s="24" t="s">
        <v>760</v>
      </c>
      <c r="D154" s="23" t="s">
        <v>761</v>
      </c>
      <c r="E154" s="35" t="s">
        <v>2575</v>
      </c>
      <c r="G154" s="11"/>
      <c r="H154" s="11"/>
    </row>
    <row r="155" spans="1:8" ht="9" customHeight="1" x14ac:dyDescent="0.2">
      <c r="A155" s="15">
        <v>150</v>
      </c>
      <c r="B155" s="23" t="s">
        <v>762</v>
      </c>
      <c r="C155" s="24" t="s">
        <v>763</v>
      </c>
      <c r="D155" s="23" t="s">
        <v>764</v>
      </c>
      <c r="E155" s="35" t="s">
        <v>2570</v>
      </c>
      <c r="G155" s="11"/>
      <c r="H155" s="11"/>
    </row>
    <row r="156" spans="1:8" ht="9" customHeight="1" x14ac:dyDescent="0.2">
      <c r="A156" s="15">
        <v>151</v>
      </c>
      <c r="B156" s="23" t="s">
        <v>127</v>
      </c>
      <c r="C156" s="24" t="s">
        <v>765</v>
      </c>
      <c r="D156" s="23" t="s">
        <v>766</v>
      </c>
      <c r="E156" s="35" t="s">
        <v>2568</v>
      </c>
      <c r="G156" s="11"/>
      <c r="H156" s="11"/>
    </row>
    <row r="157" spans="1:8" ht="9" customHeight="1" x14ac:dyDescent="0.2">
      <c r="A157" s="15">
        <v>152</v>
      </c>
      <c r="B157" s="23" t="s">
        <v>14</v>
      </c>
      <c r="C157" s="24" t="s">
        <v>767</v>
      </c>
      <c r="D157" s="23" t="s">
        <v>768</v>
      </c>
      <c r="E157" s="35" t="s">
        <v>2571</v>
      </c>
      <c r="G157" s="11"/>
      <c r="H157" s="11"/>
    </row>
    <row r="158" spans="1:8" ht="9" customHeight="1" x14ac:dyDescent="0.2">
      <c r="A158" s="15">
        <v>153</v>
      </c>
      <c r="B158" s="23" t="s">
        <v>769</v>
      </c>
      <c r="C158" s="24" t="s">
        <v>770</v>
      </c>
      <c r="D158" s="23" t="s">
        <v>771</v>
      </c>
      <c r="E158" s="35" t="s">
        <v>2572</v>
      </c>
      <c r="G158" s="11"/>
      <c r="H158" s="11"/>
    </row>
    <row r="159" spans="1:8" ht="9" customHeight="1" x14ac:dyDescent="0.2">
      <c r="A159" s="15">
        <v>154</v>
      </c>
      <c r="B159" s="23" t="s">
        <v>128</v>
      </c>
      <c r="C159" s="24" t="s">
        <v>772</v>
      </c>
      <c r="D159" s="23" t="s">
        <v>773</v>
      </c>
      <c r="E159" s="35" t="s">
        <v>2573</v>
      </c>
      <c r="G159" s="11"/>
      <c r="H159" s="11"/>
    </row>
    <row r="160" spans="1:8" ht="9" customHeight="1" x14ac:dyDescent="0.2">
      <c r="A160" s="15">
        <v>155</v>
      </c>
      <c r="B160" s="23" t="s">
        <v>774</v>
      </c>
      <c r="C160" s="24" t="s">
        <v>775</v>
      </c>
      <c r="D160" s="23" t="s">
        <v>776</v>
      </c>
      <c r="E160" s="35" t="s">
        <v>2574</v>
      </c>
      <c r="G160" s="11"/>
      <c r="H160" s="11"/>
    </row>
    <row r="161" spans="1:8" ht="9" customHeight="1" x14ac:dyDescent="0.2">
      <c r="A161" s="15">
        <v>156</v>
      </c>
      <c r="B161" s="23" t="s">
        <v>774</v>
      </c>
      <c r="C161" s="24" t="s">
        <v>777</v>
      </c>
      <c r="D161" s="23" t="s">
        <v>776</v>
      </c>
      <c r="E161" s="35" t="s">
        <v>409</v>
      </c>
      <c r="G161" s="11"/>
      <c r="H161" s="11"/>
    </row>
    <row r="162" spans="1:8" ht="9" customHeight="1" x14ac:dyDescent="0.2">
      <c r="A162" s="15">
        <v>157</v>
      </c>
      <c r="B162" s="23" t="s">
        <v>15</v>
      </c>
      <c r="C162" s="24" t="s">
        <v>778</v>
      </c>
      <c r="D162" s="23" t="s">
        <v>779</v>
      </c>
      <c r="E162" s="35"/>
      <c r="G162" s="11"/>
      <c r="H162" s="11"/>
    </row>
    <row r="163" spans="1:8" ht="9" customHeight="1" x14ac:dyDescent="0.2">
      <c r="A163" s="15">
        <v>158</v>
      </c>
      <c r="B163" s="23" t="s">
        <v>129</v>
      </c>
      <c r="C163" s="24" t="s">
        <v>780</v>
      </c>
      <c r="D163" s="23" t="s">
        <v>781</v>
      </c>
      <c r="E163" s="35" t="s">
        <v>2575</v>
      </c>
      <c r="G163" s="11"/>
      <c r="H163" s="11"/>
    </row>
    <row r="164" spans="1:8" ht="9" customHeight="1" x14ac:dyDescent="0.2">
      <c r="A164" s="15">
        <v>159</v>
      </c>
      <c r="B164" s="23" t="s">
        <v>782</v>
      </c>
      <c r="C164" s="24" t="s">
        <v>783</v>
      </c>
      <c r="D164" s="23" t="s">
        <v>784</v>
      </c>
      <c r="E164" s="35" t="s">
        <v>2570</v>
      </c>
      <c r="G164" s="11"/>
      <c r="H164" s="11"/>
    </row>
    <row r="165" spans="1:8" ht="9" customHeight="1" x14ac:dyDescent="0.2">
      <c r="A165" s="15">
        <v>160</v>
      </c>
      <c r="B165" s="23" t="s">
        <v>130</v>
      </c>
      <c r="C165" s="24" t="s">
        <v>785</v>
      </c>
      <c r="D165" s="23" t="s">
        <v>786</v>
      </c>
      <c r="E165" s="35" t="s">
        <v>2568</v>
      </c>
      <c r="G165" s="11"/>
      <c r="H165" s="11"/>
    </row>
    <row r="166" spans="1:8" ht="9" customHeight="1" x14ac:dyDescent="0.2">
      <c r="A166" s="15">
        <v>161</v>
      </c>
      <c r="B166" s="23" t="s">
        <v>787</v>
      </c>
      <c r="C166" s="24" t="s">
        <v>788</v>
      </c>
      <c r="D166" s="23" t="s">
        <v>789</v>
      </c>
      <c r="E166" s="35" t="s">
        <v>2571</v>
      </c>
      <c r="G166" s="11"/>
      <c r="H166" s="11"/>
    </row>
    <row r="167" spans="1:8" ht="9" customHeight="1" x14ac:dyDescent="0.2">
      <c r="A167" s="15">
        <v>162</v>
      </c>
      <c r="B167" s="23" t="s">
        <v>243</v>
      </c>
      <c r="C167" s="24" t="s">
        <v>790</v>
      </c>
      <c r="D167" s="23" t="s">
        <v>791</v>
      </c>
      <c r="E167" s="35" t="s">
        <v>2572</v>
      </c>
      <c r="G167" s="11"/>
      <c r="H167" s="11"/>
    </row>
    <row r="168" spans="1:8" ht="9" customHeight="1" x14ac:dyDescent="0.2">
      <c r="A168" s="15">
        <v>163</v>
      </c>
      <c r="B168" s="23" t="s">
        <v>191</v>
      </c>
      <c r="C168" s="24" t="s">
        <v>792</v>
      </c>
      <c r="D168" s="23" t="s">
        <v>793</v>
      </c>
      <c r="E168" s="35" t="s">
        <v>2573</v>
      </c>
      <c r="G168" s="11"/>
      <c r="H168" s="11"/>
    </row>
    <row r="169" spans="1:8" ht="9" customHeight="1" x14ac:dyDescent="0.2">
      <c r="A169" s="15">
        <v>164</v>
      </c>
      <c r="B169" s="23" t="s">
        <v>794</v>
      </c>
      <c r="C169" s="24" t="s">
        <v>795</v>
      </c>
      <c r="D169" s="23" t="s">
        <v>796</v>
      </c>
      <c r="E169" s="35" t="s">
        <v>2574</v>
      </c>
      <c r="G169" s="11"/>
      <c r="H169" s="11"/>
    </row>
    <row r="170" spans="1:8" ht="9" customHeight="1" x14ac:dyDescent="0.2">
      <c r="A170" s="15">
        <v>165</v>
      </c>
      <c r="B170" s="23" t="s">
        <v>797</v>
      </c>
      <c r="C170" s="24" t="s">
        <v>798</v>
      </c>
      <c r="D170" s="23" t="s">
        <v>799</v>
      </c>
      <c r="E170" s="35" t="s">
        <v>409</v>
      </c>
      <c r="G170" s="11"/>
      <c r="H170" s="11"/>
    </row>
    <row r="171" spans="1:8" ht="9" customHeight="1" x14ac:dyDescent="0.2">
      <c r="A171" s="15">
        <v>166</v>
      </c>
      <c r="B171" s="23" t="s">
        <v>800</v>
      </c>
      <c r="C171" s="24" t="s">
        <v>801</v>
      </c>
      <c r="D171" s="23" t="s">
        <v>802</v>
      </c>
      <c r="E171" s="35" t="s">
        <v>2569</v>
      </c>
      <c r="G171" s="11"/>
      <c r="H171" s="11"/>
    </row>
    <row r="172" spans="1:8" ht="9" customHeight="1" x14ac:dyDescent="0.2">
      <c r="A172" s="15">
        <v>167</v>
      </c>
      <c r="B172" s="23" t="s">
        <v>803</v>
      </c>
      <c r="C172" s="24" t="s">
        <v>804</v>
      </c>
      <c r="D172" s="23" t="s">
        <v>805</v>
      </c>
      <c r="E172" s="35" t="s">
        <v>2575</v>
      </c>
      <c r="G172" s="11"/>
      <c r="H172" s="11"/>
    </row>
    <row r="173" spans="1:8" ht="9" customHeight="1" x14ac:dyDescent="0.2">
      <c r="A173" s="15">
        <v>168</v>
      </c>
      <c r="B173" s="23" t="s">
        <v>806</v>
      </c>
      <c r="C173" s="24" t="s">
        <v>807</v>
      </c>
      <c r="D173" s="23" t="s">
        <v>808</v>
      </c>
      <c r="E173" s="35" t="s">
        <v>2570</v>
      </c>
      <c r="G173" s="11"/>
      <c r="H173" s="11"/>
    </row>
    <row r="174" spans="1:8" ht="9" customHeight="1" x14ac:dyDescent="0.2">
      <c r="A174" s="15">
        <v>169</v>
      </c>
      <c r="B174" s="23" t="s">
        <v>131</v>
      </c>
      <c r="C174" s="24"/>
      <c r="D174" s="23" t="s">
        <v>131</v>
      </c>
      <c r="E174" s="35" t="s">
        <v>2568</v>
      </c>
      <c r="G174" s="11"/>
      <c r="H174" s="11"/>
    </row>
    <row r="175" spans="1:8" ht="9" customHeight="1" x14ac:dyDescent="0.2">
      <c r="A175" s="15">
        <v>170</v>
      </c>
      <c r="B175" s="23" t="s">
        <v>809</v>
      </c>
      <c r="C175" s="24" t="s">
        <v>810</v>
      </c>
      <c r="D175" s="23" t="s">
        <v>811</v>
      </c>
      <c r="E175" s="35" t="s">
        <v>2571</v>
      </c>
      <c r="G175" s="11"/>
      <c r="H175" s="11"/>
    </row>
    <row r="176" spans="1:8" ht="9" customHeight="1" x14ac:dyDescent="0.2">
      <c r="A176" s="15">
        <v>171</v>
      </c>
      <c r="B176" s="23" t="s">
        <v>192</v>
      </c>
      <c r="C176" s="24" t="s">
        <v>812</v>
      </c>
      <c r="D176" s="23" t="s">
        <v>813</v>
      </c>
      <c r="E176" s="35" t="s">
        <v>2572</v>
      </c>
      <c r="G176" s="11"/>
      <c r="H176" s="11"/>
    </row>
    <row r="177" spans="1:8" ht="9" customHeight="1" x14ac:dyDescent="0.2">
      <c r="A177" s="15">
        <v>172</v>
      </c>
      <c r="B177" s="23" t="s">
        <v>319</v>
      </c>
      <c r="C177" s="24" t="s">
        <v>814</v>
      </c>
      <c r="D177" s="23" t="s">
        <v>815</v>
      </c>
      <c r="E177" s="35" t="s">
        <v>2573</v>
      </c>
      <c r="G177" s="11"/>
      <c r="H177" s="11"/>
    </row>
    <row r="178" spans="1:8" ht="9" customHeight="1" x14ac:dyDescent="0.2">
      <c r="A178" s="15">
        <v>173</v>
      </c>
      <c r="B178" s="23" t="s">
        <v>816</v>
      </c>
      <c r="C178" s="24" t="s">
        <v>817</v>
      </c>
      <c r="D178" s="23" t="s">
        <v>818</v>
      </c>
      <c r="E178" s="35" t="s">
        <v>2574</v>
      </c>
      <c r="G178" s="11"/>
      <c r="H178" s="11"/>
    </row>
    <row r="179" spans="1:8" ht="9" customHeight="1" x14ac:dyDescent="0.2">
      <c r="A179" s="15">
        <v>174</v>
      </c>
      <c r="B179" s="23" t="s">
        <v>819</v>
      </c>
      <c r="C179" s="24" t="s">
        <v>820</v>
      </c>
      <c r="D179" s="23" t="s">
        <v>821</v>
      </c>
      <c r="E179" s="35" t="s">
        <v>409</v>
      </c>
      <c r="G179" s="11"/>
      <c r="H179" s="11"/>
    </row>
    <row r="180" spans="1:8" ht="9" customHeight="1" x14ac:dyDescent="0.2">
      <c r="A180" s="15">
        <v>175</v>
      </c>
      <c r="B180" s="23" t="s">
        <v>822</v>
      </c>
      <c r="C180" s="24" t="s">
        <v>823</v>
      </c>
      <c r="D180" s="23" t="s">
        <v>824</v>
      </c>
      <c r="E180" s="35" t="s">
        <v>2569</v>
      </c>
      <c r="G180" s="11"/>
      <c r="H180" s="11"/>
    </row>
    <row r="181" spans="1:8" ht="9" customHeight="1" x14ac:dyDescent="0.2">
      <c r="A181" s="15">
        <v>176</v>
      </c>
      <c r="B181" s="23" t="s">
        <v>16</v>
      </c>
      <c r="C181" s="24" t="s">
        <v>825</v>
      </c>
      <c r="D181" s="23" t="s">
        <v>826</v>
      </c>
      <c r="E181" s="35" t="s">
        <v>2575</v>
      </c>
      <c r="G181" s="11"/>
      <c r="H181" s="11"/>
    </row>
    <row r="182" spans="1:8" ht="9" customHeight="1" x14ac:dyDescent="0.2">
      <c r="A182" s="15">
        <v>177</v>
      </c>
      <c r="B182" s="23" t="s">
        <v>827</v>
      </c>
      <c r="C182" s="24" t="s">
        <v>828</v>
      </c>
      <c r="D182" s="23" t="s">
        <v>829</v>
      </c>
      <c r="E182" s="35" t="s">
        <v>2570</v>
      </c>
      <c r="G182" s="11"/>
      <c r="H182" s="11"/>
    </row>
    <row r="183" spans="1:8" ht="9" customHeight="1" x14ac:dyDescent="0.2">
      <c r="A183" s="15">
        <v>178</v>
      </c>
      <c r="B183" s="23" t="s">
        <v>17</v>
      </c>
      <c r="C183" s="24" t="s">
        <v>830</v>
      </c>
      <c r="D183" s="23" t="s">
        <v>831</v>
      </c>
      <c r="E183" s="35" t="s">
        <v>2568</v>
      </c>
      <c r="G183" s="11"/>
      <c r="H183" s="11"/>
    </row>
    <row r="184" spans="1:8" ht="9" customHeight="1" x14ac:dyDescent="0.2">
      <c r="A184" s="15">
        <v>179</v>
      </c>
      <c r="B184" s="23" t="s">
        <v>832</v>
      </c>
      <c r="C184" s="24" t="s">
        <v>833</v>
      </c>
      <c r="D184" s="23" t="s">
        <v>834</v>
      </c>
      <c r="E184" s="35" t="s">
        <v>2571</v>
      </c>
      <c r="G184" s="11"/>
      <c r="H184" s="11"/>
    </row>
    <row r="185" spans="1:8" ht="9" customHeight="1" x14ac:dyDescent="0.2">
      <c r="A185" s="15">
        <v>180</v>
      </c>
      <c r="B185" s="23" t="s">
        <v>835</v>
      </c>
      <c r="C185" s="24" t="s">
        <v>836</v>
      </c>
      <c r="D185" s="23" t="s">
        <v>835</v>
      </c>
      <c r="E185" s="35" t="s">
        <v>2572</v>
      </c>
      <c r="G185" s="11"/>
      <c r="H185" s="11"/>
    </row>
    <row r="186" spans="1:8" ht="9" customHeight="1" x14ac:dyDescent="0.2">
      <c r="A186" s="15">
        <v>181</v>
      </c>
      <c r="B186" s="23" t="s">
        <v>837</v>
      </c>
      <c r="C186" s="24" t="s">
        <v>838</v>
      </c>
      <c r="D186" s="23" t="s">
        <v>839</v>
      </c>
      <c r="E186" s="35" t="s">
        <v>2573</v>
      </c>
      <c r="G186" s="11"/>
      <c r="H186" s="11"/>
    </row>
    <row r="187" spans="1:8" ht="9" customHeight="1" x14ac:dyDescent="0.2">
      <c r="A187" s="15">
        <v>182</v>
      </c>
      <c r="B187" s="23" t="s">
        <v>840</v>
      </c>
      <c r="C187" s="24" t="s">
        <v>841</v>
      </c>
      <c r="D187" s="23" t="s">
        <v>842</v>
      </c>
      <c r="E187" s="35" t="s">
        <v>2574</v>
      </c>
      <c r="G187" s="11"/>
      <c r="H187" s="11"/>
    </row>
    <row r="188" spans="1:8" ht="9" customHeight="1" x14ac:dyDescent="0.2">
      <c r="A188" s="15">
        <v>183</v>
      </c>
      <c r="B188" s="23" t="s">
        <v>244</v>
      </c>
      <c r="C188" s="24" t="s">
        <v>843</v>
      </c>
      <c r="D188" s="23" t="s">
        <v>844</v>
      </c>
      <c r="E188" s="35" t="s">
        <v>409</v>
      </c>
      <c r="G188" s="11"/>
      <c r="H188" s="11"/>
    </row>
    <row r="189" spans="1:8" ht="9" customHeight="1" x14ac:dyDescent="0.2">
      <c r="A189" s="15">
        <v>184</v>
      </c>
      <c r="B189" s="23" t="s">
        <v>845</v>
      </c>
      <c r="C189" s="24" t="s">
        <v>846</v>
      </c>
      <c r="D189" s="23" t="s">
        <v>847</v>
      </c>
      <c r="E189" s="35" t="s">
        <v>2569</v>
      </c>
      <c r="G189" s="11"/>
      <c r="H189" s="11"/>
    </row>
    <row r="190" spans="1:8" ht="9" customHeight="1" x14ac:dyDescent="0.2">
      <c r="A190" s="15">
        <v>185</v>
      </c>
      <c r="B190" s="23" t="s">
        <v>848</v>
      </c>
      <c r="C190" s="24" t="s">
        <v>849</v>
      </c>
      <c r="D190" s="23" t="s">
        <v>850</v>
      </c>
      <c r="E190" s="35" t="s">
        <v>2575</v>
      </c>
      <c r="G190" s="11"/>
      <c r="H190" s="11"/>
    </row>
    <row r="191" spans="1:8" ht="9" customHeight="1" x14ac:dyDescent="0.2">
      <c r="A191" s="15">
        <v>186</v>
      </c>
      <c r="B191" s="23" t="s">
        <v>320</v>
      </c>
      <c r="C191" s="24" t="s">
        <v>851</v>
      </c>
      <c r="D191" s="23" t="s">
        <v>852</v>
      </c>
      <c r="E191" s="35" t="s">
        <v>2570</v>
      </c>
      <c r="G191" s="11"/>
      <c r="H191" s="11"/>
    </row>
    <row r="192" spans="1:8" ht="9" customHeight="1" x14ac:dyDescent="0.2">
      <c r="A192" s="15">
        <v>187</v>
      </c>
      <c r="B192" s="23" t="s">
        <v>245</v>
      </c>
      <c r="C192" s="24" t="s">
        <v>853</v>
      </c>
      <c r="D192" s="23" t="s">
        <v>854</v>
      </c>
      <c r="E192" s="35" t="s">
        <v>2568</v>
      </c>
      <c r="G192" s="11"/>
      <c r="H192" s="11"/>
    </row>
    <row r="193" spans="1:8" ht="9" customHeight="1" x14ac:dyDescent="0.2">
      <c r="A193" s="15">
        <v>188</v>
      </c>
      <c r="B193" s="23" t="s">
        <v>18</v>
      </c>
      <c r="C193" s="24" t="s">
        <v>855</v>
      </c>
      <c r="D193" s="23" t="s">
        <v>856</v>
      </c>
      <c r="E193" s="35" t="s">
        <v>2571</v>
      </c>
      <c r="G193" s="11"/>
      <c r="H193" s="11"/>
    </row>
    <row r="194" spans="1:8" ht="9" customHeight="1" x14ac:dyDescent="0.2">
      <c r="A194" s="15">
        <v>189</v>
      </c>
      <c r="B194" s="23" t="s">
        <v>857</v>
      </c>
      <c r="C194" s="24" t="s">
        <v>858</v>
      </c>
      <c r="D194" s="23" t="s">
        <v>859</v>
      </c>
      <c r="E194" s="35" t="s">
        <v>2572</v>
      </c>
      <c r="G194" s="11"/>
      <c r="H194" s="11"/>
    </row>
    <row r="195" spans="1:8" ht="9" customHeight="1" x14ac:dyDescent="0.2">
      <c r="A195" s="15">
        <v>190</v>
      </c>
      <c r="B195" s="23" t="s">
        <v>132</v>
      </c>
      <c r="C195" s="24" t="s">
        <v>860</v>
      </c>
      <c r="D195" s="23" t="s">
        <v>861</v>
      </c>
      <c r="E195" s="35" t="s">
        <v>2573</v>
      </c>
      <c r="G195" s="11"/>
      <c r="H195" s="11"/>
    </row>
    <row r="196" spans="1:8" ht="9" customHeight="1" x14ac:dyDescent="0.2">
      <c r="A196" s="15">
        <v>191</v>
      </c>
      <c r="B196" s="23" t="s">
        <v>862</v>
      </c>
      <c r="C196" s="24" t="s">
        <v>863</v>
      </c>
      <c r="D196" s="23" t="s">
        <v>864</v>
      </c>
      <c r="E196" s="35" t="s">
        <v>2574</v>
      </c>
      <c r="G196" s="11"/>
      <c r="H196" s="11"/>
    </row>
    <row r="197" spans="1:8" ht="9" customHeight="1" x14ac:dyDescent="0.2">
      <c r="A197" s="15">
        <v>192</v>
      </c>
      <c r="B197" s="23" t="s">
        <v>865</v>
      </c>
      <c r="C197" s="24" t="s">
        <v>866</v>
      </c>
      <c r="D197" s="23" t="s">
        <v>867</v>
      </c>
      <c r="E197" s="35" t="s">
        <v>409</v>
      </c>
      <c r="G197" s="11"/>
      <c r="H197" s="11"/>
    </row>
    <row r="198" spans="1:8" ht="9" customHeight="1" x14ac:dyDescent="0.2">
      <c r="A198" s="15">
        <v>193</v>
      </c>
      <c r="B198" s="23" t="s">
        <v>868</v>
      </c>
      <c r="C198" s="24" t="s">
        <v>869</v>
      </c>
      <c r="D198" s="23" t="s">
        <v>870</v>
      </c>
      <c r="E198" s="35" t="s">
        <v>2569</v>
      </c>
      <c r="G198" s="11"/>
      <c r="H198" s="11"/>
    </row>
    <row r="199" spans="1:8" ht="9" customHeight="1" x14ac:dyDescent="0.2">
      <c r="A199" s="15">
        <v>194</v>
      </c>
      <c r="B199" s="23" t="s">
        <v>871</v>
      </c>
      <c r="C199" s="24" t="s">
        <v>872</v>
      </c>
      <c r="D199" s="23" t="s">
        <v>873</v>
      </c>
      <c r="E199" s="35" t="s">
        <v>2575</v>
      </c>
      <c r="G199" s="11"/>
      <c r="H199" s="11"/>
    </row>
    <row r="200" spans="1:8" ht="9" customHeight="1" x14ac:dyDescent="0.2">
      <c r="A200" s="15">
        <v>195</v>
      </c>
      <c r="B200" s="23" t="s">
        <v>874</v>
      </c>
      <c r="C200" s="24" t="s">
        <v>875</v>
      </c>
      <c r="D200" s="23" t="s">
        <v>876</v>
      </c>
      <c r="E200" s="35" t="s">
        <v>2570</v>
      </c>
      <c r="G200" s="11"/>
      <c r="H200" s="11"/>
    </row>
    <row r="201" spans="1:8" ht="9" customHeight="1" x14ac:dyDescent="0.2">
      <c r="A201" s="15">
        <v>196</v>
      </c>
      <c r="B201" s="23" t="s">
        <v>877</v>
      </c>
      <c r="C201" s="24" t="s">
        <v>878</v>
      </c>
      <c r="D201" s="23" t="s">
        <v>879</v>
      </c>
      <c r="E201" s="35" t="s">
        <v>2568</v>
      </c>
      <c r="G201" s="11"/>
      <c r="H201" s="11"/>
    </row>
    <row r="202" spans="1:8" ht="9" customHeight="1" x14ac:dyDescent="0.2">
      <c r="A202" s="15">
        <v>197</v>
      </c>
      <c r="B202" s="23" t="s">
        <v>880</v>
      </c>
      <c r="C202" s="24" t="s">
        <v>881</v>
      </c>
      <c r="D202" s="23" t="s">
        <v>882</v>
      </c>
      <c r="E202" s="35" t="s">
        <v>2571</v>
      </c>
      <c r="G202" s="11"/>
      <c r="H202" s="11"/>
    </row>
    <row r="203" spans="1:8" ht="9" customHeight="1" x14ac:dyDescent="0.2">
      <c r="A203" s="15">
        <v>198</v>
      </c>
      <c r="B203" s="23" t="s">
        <v>883</v>
      </c>
      <c r="C203" s="24" t="s">
        <v>884</v>
      </c>
      <c r="D203" s="23" t="s">
        <v>885</v>
      </c>
      <c r="E203" s="35" t="s">
        <v>2572</v>
      </c>
      <c r="G203" s="11"/>
      <c r="H203" s="11"/>
    </row>
    <row r="204" spans="1:8" ht="9" customHeight="1" x14ac:dyDescent="0.2">
      <c r="A204" s="15">
        <v>199</v>
      </c>
      <c r="B204" s="23" t="s">
        <v>886</v>
      </c>
      <c r="C204" s="24" t="s">
        <v>887</v>
      </c>
      <c r="D204" s="23" t="s">
        <v>888</v>
      </c>
      <c r="E204" s="35" t="s">
        <v>2573</v>
      </c>
      <c r="G204" s="11"/>
      <c r="H204" s="11"/>
    </row>
    <row r="205" spans="1:8" ht="9" customHeight="1" x14ac:dyDescent="0.2">
      <c r="A205" s="15">
        <v>200</v>
      </c>
      <c r="B205" s="23" t="s">
        <v>889</v>
      </c>
      <c r="C205" s="24" t="s">
        <v>890</v>
      </c>
      <c r="D205" s="23" t="s">
        <v>891</v>
      </c>
      <c r="E205" s="35" t="s">
        <v>2574</v>
      </c>
      <c r="G205" s="11"/>
      <c r="H205" s="11"/>
    </row>
    <row r="206" spans="1:8" ht="9" customHeight="1" x14ac:dyDescent="0.2">
      <c r="A206" s="15">
        <v>201</v>
      </c>
      <c r="B206" s="23" t="s">
        <v>19</v>
      </c>
      <c r="C206" s="24" t="s">
        <v>892</v>
      </c>
      <c r="D206" s="23" t="s">
        <v>893</v>
      </c>
      <c r="E206" s="35" t="s">
        <v>409</v>
      </c>
      <c r="G206" s="11"/>
      <c r="H206" s="11"/>
    </row>
    <row r="207" spans="1:8" ht="9" customHeight="1" x14ac:dyDescent="0.2">
      <c r="A207" s="15">
        <v>202</v>
      </c>
      <c r="B207" s="23" t="s">
        <v>894</v>
      </c>
      <c r="C207" s="24" t="s">
        <v>895</v>
      </c>
      <c r="D207" s="23" t="s">
        <v>896</v>
      </c>
      <c r="E207" s="35" t="s">
        <v>2569</v>
      </c>
      <c r="G207" s="11"/>
      <c r="H207" s="11"/>
    </row>
    <row r="208" spans="1:8" ht="9" customHeight="1" x14ac:dyDescent="0.2">
      <c r="A208" s="15">
        <v>203</v>
      </c>
      <c r="B208" s="23" t="s">
        <v>897</v>
      </c>
      <c r="C208" s="24" t="s">
        <v>898</v>
      </c>
      <c r="D208" s="23" t="s">
        <v>899</v>
      </c>
      <c r="E208" s="35" t="s">
        <v>2575</v>
      </c>
      <c r="G208" s="11"/>
      <c r="H208" s="11"/>
    </row>
    <row r="209" spans="1:8" ht="9" customHeight="1" x14ac:dyDescent="0.2">
      <c r="A209" s="15">
        <v>204</v>
      </c>
      <c r="B209" s="23" t="s">
        <v>900</v>
      </c>
      <c r="C209" s="24" t="s">
        <v>901</v>
      </c>
      <c r="D209" s="23" t="s">
        <v>902</v>
      </c>
      <c r="E209" s="35" t="s">
        <v>2570</v>
      </c>
      <c r="G209" s="11"/>
      <c r="H209" s="11"/>
    </row>
    <row r="210" spans="1:8" ht="9" customHeight="1" x14ac:dyDescent="0.2">
      <c r="A210" s="15">
        <v>205</v>
      </c>
      <c r="B210" s="23" t="s">
        <v>903</v>
      </c>
      <c r="C210" s="24" t="s">
        <v>904</v>
      </c>
      <c r="D210" s="23" t="s">
        <v>905</v>
      </c>
      <c r="E210" s="35" t="s">
        <v>2568</v>
      </c>
      <c r="G210" s="11"/>
      <c r="H210" s="11"/>
    </row>
    <row r="211" spans="1:8" ht="9" customHeight="1" x14ac:dyDescent="0.2">
      <c r="A211" s="15">
        <v>206</v>
      </c>
      <c r="B211" s="23" t="s">
        <v>906</v>
      </c>
      <c r="C211" s="24" t="s">
        <v>907</v>
      </c>
      <c r="D211" s="23" t="s">
        <v>908</v>
      </c>
      <c r="E211" s="35" t="s">
        <v>2571</v>
      </c>
      <c r="G211" s="11"/>
      <c r="H211" s="11"/>
    </row>
    <row r="212" spans="1:8" ht="9" customHeight="1" x14ac:dyDescent="0.2">
      <c r="A212" s="15">
        <v>207</v>
      </c>
      <c r="B212" s="23" t="s">
        <v>193</v>
      </c>
      <c r="C212" s="24" t="s">
        <v>909</v>
      </c>
      <c r="D212" s="23" t="s">
        <v>910</v>
      </c>
      <c r="E212" s="35" t="s">
        <v>2572</v>
      </c>
      <c r="G212" s="11"/>
      <c r="H212" s="11"/>
    </row>
    <row r="213" spans="1:8" ht="9" customHeight="1" x14ac:dyDescent="0.2">
      <c r="A213" s="15">
        <v>208</v>
      </c>
      <c r="B213" s="23" t="s">
        <v>911</v>
      </c>
      <c r="C213" s="24" t="s">
        <v>912</v>
      </c>
      <c r="D213" s="23" t="s">
        <v>913</v>
      </c>
      <c r="E213" s="35" t="s">
        <v>2573</v>
      </c>
      <c r="G213" s="11"/>
      <c r="H213" s="11"/>
    </row>
    <row r="214" spans="1:8" ht="9" customHeight="1" x14ac:dyDescent="0.2">
      <c r="A214" s="15">
        <v>209</v>
      </c>
      <c r="B214" s="23" t="s">
        <v>246</v>
      </c>
      <c r="C214" s="24" t="s">
        <v>914</v>
      </c>
      <c r="D214" s="23" t="s">
        <v>246</v>
      </c>
      <c r="E214" s="35" t="s">
        <v>2574</v>
      </c>
      <c r="G214" s="11"/>
      <c r="H214" s="11"/>
    </row>
    <row r="215" spans="1:8" ht="9" customHeight="1" x14ac:dyDescent="0.2">
      <c r="A215" s="15">
        <v>210</v>
      </c>
      <c r="B215" s="23" t="s">
        <v>915</v>
      </c>
      <c r="C215" s="24" t="s">
        <v>916</v>
      </c>
      <c r="D215" s="23" t="s">
        <v>917</v>
      </c>
      <c r="E215" s="21"/>
      <c r="G215" s="11"/>
      <c r="H215" s="11"/>
    </row>
    <row r="216" spans="1:8" ht="9" customHeight="1" x14ac:dyDescent="0.2">
      <c r="A216" s="15">
        <v>211</v>
      </c>
      <c r="B216" s="23" t="s">
        <v>20</v>
      </c>
      <c r="C216" s="24" t="s">
        <v>918</v>
      </c>
      <c r="D216" s="23" t="s">
        <v>20</v>
      </c>
      <c r="E216" s="34" t="s">
        <v>2568</v>
      </c>
      <c r="G216" s="11"/>
      <c r="H216" s="11"/>
    </row>
    <row r="217" spans="1:8" ht="9" customHeight="1" x14ac:dyDescent="0.2">
      <c r="A217" s="15">
        <v>212</v>
      </c>
      <c r="B217" s="23" t="s">
        <v>919</v>
      </c>
      <c r="C217" s="24"/>
      <c r="D217" s="23" t="s">
        <v>919</v>
      </c>
      <c r="E217" s="34" t="s">
        <v>2568</v>
      </c>
      <c r="G217" s="11"/>
      <c r="H217" s="11"/>
    </row>
    <row r="218" spans="1:8" ht="9" customHeight="1" x14ac:dyDescent="0.2">
      <c r="A218" s="15">
        <v>213</v>
      </c>
      <c r="B218" s="23" t="s">
        <v>920</v>
      </c>
      <c r="C218" s="24" t="s">
        <v>921</v>
      </c>
      <c r="D218" s="23" t="s">
        <v>920</v>
      </c>
      <c r="E218" s="34" t="s">
        <v>2568</v>
      </c>
      <c r="G218" s="11"/>
      <c r="H218" s="11"/>
    </row>
    <row r="219" spans="1:8" ht="9" customHeight="1" x14ac:dyDescent="0.2">
      <c r="A219" s="15">
        <v>214</v>
      </c>
      <c r="B219" s="23" t="s">
        <v>247</v>
      </c>
      <c r="C219" s="24" t="s">
        <v>922</v>
      </c>
      <c r="D219" s="23" t="s">
        <v>247</v>
      </c>
      <c r="E219" s="34" t="s">
        <v>2568</v>
      </c>
      <c r="G219" s="11"/>
      <c r="H219" s="11"/>
    </row>
    <row r="220" spans="1:8" ht="9" customHeight="1" x14ac:dyDescent="0.2">
      <c r="A220" s="15">
        <v>215</v>
      </c>
      <c r="B220" s="23" t="s">
        <v>923</v>
      </c>
      <c r="C220" s="24"/>
      <c r="D220" s="23" t="s">
        <v>923</v>
      </c>
      <c r="E220" s="34" t="s">
        <v>2568</v>
      </c>
      <c r="G220" s="11"/>
      <c r="H220" s="11"/>
    </row>
    <row r="221" spans="1:8" ht="9" customHeight="1" x14ac:dyDescent="0.2">
      <c r="A221" s="15">
        <v>216</v>
      </c>
      <c r="B221" s="23" t="s">
        <v>924</v>
      </c>
      <c r="C221" s="24"/>
      <c r="D221" s="23" t="s">
        <v>924</v>
      </c>
      <c r="E221" s="34" t="s">
        <v>2568</v>
      </c>
      <c r="G221" s="11"/>
      <c r="H221" s="11"/>
    </row>
    <row r="222" spans="1:8" ht="9" customHeight="1" x14ac:dyDescent="0.2">
      <c r="A222" s="15">
        <v>217</v>
      </c>
      <c r="B222" s="23" t="s">
        <v>925</v>
      </c>
      <c r="C222" s="24" t="s">
        <v>926</v>
      </c>
      <c r="D222" s="23" t="s">
        <v>925</v>
      </c>
      <c r="E222" s="34" t="s">
        <v>2568</v>
      </c>
      <c r="G222" s="11"/>
      <c r="H222" s="11"/>
    </row>
    <row r="223" spans="1:8" ht="9" customHeight="1" x14ac:dyDescent="0.2">
      <c r="A223" s="15">
        <v>218</v>
      </c>
      <c r="B223" s="23" t="s">
        <v>248</v>
      </c>
      <c r="C223" s="24" t="s">
        <v>927</v>
      </c>
      <c r="D223" s="23" t="s">
        <v>248</v>
      </c>
      <c r="E223" s="34" t="s">
        <v>2568</v>
      </c>
      <c r="G223" s="11"/>
      <c r="H223" s="11"/>
    </row>
    <row r="224" spans="1:8" ht="9" customHeight="1" x14ac:dyDescent="0.2">
      <c r="A224" s="15">
        <v>219</v>
      </c>
      <c r="B224" s="23" t="s">
        <v>928</v>
      </c>
      <c r="C224" s="24" t="s">
        <v>929</v>
      </c>
      <c r="D224" s="23" t="s">
        <v>928</v>
      </c>
      <c r="E224" s="34" t="s">
        <v>2568</v>
      </c>
      <c r="G224" s="11"/>
      <c r="H224" s="11"/>
    </row>
    <row r="225" spans="1:8" ht="9" customHeight="1" x14ac:dyDescent="0.2">
      <c r="A225" s="15">
        <v>220</v>
      </c>
      <c r="B225" s="23" t="s">
        <v>930</v>
      </c>
      <c r="C225" s="24"/>
      <c r="D225" s="23" t="s">
        <v>930</v>
      </c>
      <c r="E225" s="34" t="s">
        <v>2568</v>
      </c>
      <c r="G225" s="11"/>
      <c r="H225" s="11"/>
    </row>
    <row r="226" spans="1:8" ht="9" customHeight="1" x14ac:dyDescent="0.2">
      <c r="A226" s="15">
        <v>221</v>
      </c>
      <c r="B226" s="23" t="s">
        <v>931</v>
      </c>
      <c r="C226" s="24"/>
      <c r="D226" s="23" t="s">
        <v>931</v>
      </c>
      <c r="E226" s="34" t="s">
        <v>2568</v>
      </c>
      <c r="G226" s="11"/>
      <c r="H226" s="11"/>
    </row>
    <row r="227" spans="1:8" ht="9" customHeight="1" x14ac:dyDescent="0.2">
      <c r="A227" s="15">
        <v>222</v>
      </c>
      <c r="B227" s="23" t="s">
        <v>249</v>
      </c>
      <c r="C227" s="24" t="s">
        <v>932</v>
      </c>
      <c r="D227" s="23" t="s">
        <v>249</v>
      </c>
      <c r="E227" s="34" t="s">
        <v>2568</v>
      </c>
      <c r="G227" s="11"/>
      <c r="H227" s="11"/>
    </row>
    <row r="228" spans="1:8" ht="9" customHeight="1" x14ac:dyDescent="0.2">
      <c r="A228" s="15">
        <v>223</v>
      </c>
      <c r="B228" s="23" t="s">
        <v>933</v>
      </c>
      <c r="C228" s="24" t="s">
        <v>934</v>
      </c>
      <c r="D228" s="23" t="s">
        <v>933</v>
      </c>
      <c r="E228" s="34" t="s">
        <v>2568</v>
      </c>
      <c r="G228" s="11"/>
      <c r="H228" s="11"/>
    </row>
    <row r="229" spans="1:8" ht="9" customHeight="1" x14ac:dyDescent="0.2">
      <c r="A229" s="15">
        <v>224</v>
      </c>
      <c r="B229" s="23" t="s">
        <v>250</v>
      </c>
      <c r="C229" s="24" t="s">
        <v>935</v>
      </c>
      <c r="D229" s="23" t="s">
        <v>250</v>
      </c>
      <c r="E229" s="34" t="s">
        <v>2568</v>
      </c>
      <c r="G229" s="11"/>
      <c r="H229" s="11"/>
    </row>
    <row r="230" spans="1:8" ht="9" customHeight="1" x14ac:dyDescent="0.2">
      <c r="A230" s="15">
        <v>225</v>
      </c>
      <c r="B230" s="23" t="s">
        <v>936</v>
      </c>
      <c r="C230" s="24" t="s">
        <v>937</v>
      </c>
      <c r="D230" s="23" t="s">
        <v>936</v>
      </c>
      <c r="E230" s="34" t="s">
        <v>2568</v>
      </c>
      <c r="G230" s="11"/>
      <c r="H230" s="11"/>
    </row>
    <row r="231" spans="1:8" ht="9" customHeight="1" x14ac:dyDescent="0.2">
      <c r="A231" s="15">
        <v>226</v>
      </c>
      <c r="B231" s="23" t="s">
        <v>938</v>
      </c>
      <c r="C231" s="24" t="s">
        <v>939</v>
      </c>
      <c r="D231" s="23" t="s">
        <v>938</v>
      </c>
      <c r="E231" s="34" t="s">
        <v>2568</v>
      </c>
      <c r="G231" s="11"/>
      <c r="H231" s="11"/>
    </row>
    <row r="232" spans="1:8" ht="9" customHeight="1" x14ac:dyDescent="0.2">
      <c r="A232" s="15">
        <v>227</v>
      </c>
      <c r="B232" s="23" t="s">
        <v>21</v>
      </c>
      <c r="C232" s="24" t="s">
        <v>940</v>
      </c>
      <c r="D232" s="23" t="s">
        <v>21</v>
      </c>
      <c r="E232" s="34" t="s">
        <v>2568</v>
      </c>
      <c r="G232" s="11"/>
      <c r="H232" s="11"/>
    </row>
    <row r="233" spans="1:8" ht="9" customHeight="1" x14ac:dyDescent="0.2">
      <c r="A233" s="15">
        <v>228</v>
      </c>
      <c r="B233" s="23" t="s">
        <v>22</v>
      </c>
      <c r="C233" s="24" t="s">
        <v>941</v>
      </c>
      <c r="D233" s="23" t="s">
        <v>22</v>
      </c>
      <c r="E233" s="34" t="s">
        <v>2568</v>
      </c>
      <c r="G233" s="11"/>
      <c r="H233" s="11"/>
    </row>
    <row r="234" spans="1:8" ht="9" customHeight="1" x14ac:dyDescent="0.2">
      <c r="A234" s="15">
        <v>229</v>
      </c>
      <c r="B234" s="23" t="s">
        <v>942</v>
      </c>
      <c r="C234" s="24"/>
      <c r="D234" s="23" t="s">
        <v>942</v>
      </c>
      <c r="E234" s="34" t="s">
        <v>2568</v>
      </c>
      <c r="G234" s="11"/>
      <c r="H234" s="11"/>
    </row>
    <row r="235" spans="1:8" ht="9" customHeight="1" x14ac:dyDescent="0.2">
      <c r="A235" s="15">
        <v>230</v>
      </c>
      <c r="B235" s="23" t="s">
        <v>943</v>
      </c>
      <c r="C235" s="24" t="s">
        <v>944</v>
      </c>
      <c r="D235" s="23" t="s">
        <v>943</v>
      </c>
      <c r="E235" s="34" t="s">
        <v>2568</v>
      </c>
      <c r="G235" s="11"/>
      <c r="H235" s="11"/>
    </row>
    <row r="236" spans="1:8" ht="9" customHeight="1" x14ac:dyDescent="0.2">
      <c r="A236" s="15">
        <v>231</v>
      </c>
      <c r="B236" s="23" t="s">
        <v>945</v>
      </c>
      <c r="C236" s="24"/>
      <c r="D236" s="23" t="s">
        <v>945</v>
      </c>
      <c r="E236" s="34" t="s">
        <v>2568</v>
      </c>
      <c r="G236" s="11"/>
      <c r="H236" s="11"/>
    </row>
    <row r="237" spans="1:8" ht="9" customHeight="1" x14ac:dyDescent="0.2">
      <c r="A237" s="15">
        <v>232</v>
      </c>
      <c r="B237" s="23" t="s">
        <v>946</v>
      </c>
      <c r="C237" s="24" t="s">
        <v>947</v>
      </c>
      <c r="D237" s="23" t="s">
        <v>948</v>
      </c>
      <c r="E237" s="21"/>
      <c r="G237" s="11"/>
      <c r="H237" s="11"/>
    </row>
    <row r="238" spans="1:8" ht="9" customHeight="1" x14ac:dyDescent="0.2">
      <c r="A238" s="15">
        <v>233</v>
      </c>
      <c r="B238" s="23" t="s">
        <v>949</v>
      </c>
      <c r="C238" s="24" t="s">
        <v>950</v>
      </c>
      <c r="D238" s="23" t="s">
        <v>951</v>
      </c>
      <c r="E238" s="21"/>
      <c r="G238" s="11"/>
      <c r="H238" s="11"/>
    </row>
    <row r="239" spans="1:8" ht="9" customHeight="1" x14ac:dyDescent="0.2">
      <c r="A239" s="15">
        <v>234</v>
      </c>
      <c r="B239" s="23" t="s">
        <v>251</v>
      </c>
      <c r="C239" s="24" t="s">
        <v>952</v>
      </c>
      <c r="D239" s="23" t="s">
        <v>953</v>
      </c>
      <c r="E239" s="21"/>
      <c r="G239" s="11"/>
      <c r="H239" s="11"/>
    </row>
    <row r="240" spans="1:8" ht="9" customHeight="1" x14ac:dyDescent="0.2">
      <c r="A240" s="15">
        <v>235</v>
      </c>
      <c r="B240" s="23" t="s">
        <v>321</v>
      </c>
      <c r="C240" s="24" t="s">
        <v>954</v>
      </c>
      <c r="D240" s="23" t="s">
        <v>955</v>
      </c>
      <c r="E240" s="21"/>
      <c r="G240" s="11"/>
      <c r="H240" s="11"/>
    </row>
    <row r="241" spans="1:8" ht="9" customHeight="1" x14ac:dyDescent="0.2">
      <c r="A241" s="15">
        <v>236</v>
      </c>
      <c r="B241" s="23" t="s">
        <v>956</v>
      </c>
      <c r="C241" s="24" t="s">
        <v>957</v>
      </c>
      <c r="D241" s="23" t="s">
        <v>958</v>
      </c>
      <c r="E241" s="21"/>
      <c r="G241" s="11"/>
      <c r="H241" s="11"/>
    </row>
    <row r="242" spans="1:8" ht="9" customHeight="1" x14ac:dyDescent="0.2">
      <c r="A242" s="15">
        <v>237</v>
      </c>
      <c r="B242" s="23" t="s">
        <v>252</v>
      </c>
      <c r="C242" s="24" t="s">
        <v>959</v>
      </c>
      <c r="D242" s="23" t="s">
        <v>252</v>
      </c>
      <c r="E242" s="34"/>
      <c r="G242" s="11"/>
      <c r="H242" s="11"/>
    </row>
    <row r="243" spans="1:8" ht="9" customHeight="1" x14ac:dyDescent="0.2">
      <c r="A243" s="15">
        <v>238</v>
      </c>
      <c r="B243" s="23" t="s">
        <v>960</v>
      </c>
      <c r="C243" s="24" t="s">
        <v>961</v>
      </c>
      <c r="D243" s="23" t="s">
        <v>962</v>
      </c>
      <c r="E243" s="21"/>
      <c r="G243" s="11"/>
      <c r="H243" s="11"/>
    </row>
    <row r="244" spans="1:8" ht="9" customHeight="1" x14ac:dyDescent="0.2">
      <c r="A244" s="15">
        <v>239</v>
      </c>
      <c r="B244" s="23" t="s">
        <v>23</v>
      </c>
      <c r="C244" s="24" t="s">
        <v>963</v>
      </c>
      <c r="D244" s="23" t="s">
        <v>964</v>
      </c>
      <c r="E244" s="34" t="s">
        <v>2568</v>
      </c>
      <c r="G244" s="11"/>
      <c r="H244" s="11"/>
    </row>
    <row r="245" spans="1:8" ht="9" customHeight="1" x14ac:dyDescent="0.2">
      <c r="A245" s="15">
        <v>240</v>
      </c>
      <c r="B245" s="23" t="s">
        <v>390</v>
      </c>
      <c r="C245" s="24" t="s">
        <v>965</v>
      </c>
      <c r="D245" s="23" t="s">
        <v>966</v>
      </c>
      <c r="E245" s="21"/>
      <c r="G245" s="11"/>
      <c r="H245" s="11"/>
    </row>
    <row r="246" spans="1:8" ht="9" customHeight="1" x14ac:dyDescent="0.2">
      <c r="A246" s="15">
        <v>241</v>
      </c>
      <c r="B246" s="23" t="s">
        <v>967</v>
      </c>
      <c r="C246" s="24" t="s">
        <v>968</v>
      </c>
      <c r="D246" s="23" t="s">
        <v>969</v>
      </c>
      <c r="E246" s="21"/>
      <c r="G246" s="11"/>
      <c r="H246" s="11"/>
    </row>
    <row r="247" spans="1:8" ht="9" customHeight="1" x14ac:dyDescent="0.2">
      <c r="A247" s="15">
        <v>242</v>
      </c>
      <c r="B247" s="23" t="s">
        <v>970</v>
      </c>
      <c r="C247" s="24" t="s">
        <v>971</v>
      </c>
      <c r="D247" s="23" t="s">
        <v>972</v>
      </c>
      <c r="E247" s="21"/>
      <c r="G247" s="11"/>
      <c r="H247" s="11"/>
    </row>
    <row r="248" spans="1:8" ht="9" customHeight="1" x14ac:dyDescent="0.2">
      <c r="A248" s="15">
        <v>243</v>
      </c>
      <c r="B248" s="23" t="s">
        <v>24</v>
      </c>
      <c r="C248" s="24" t="s">
        <v>973</v>
      </c>
      <c r="D248" s="23" t="s">
        <v>974</v>
      </c>
      <c r="E248" s="21"/>
      <c r="G248" s="11"/>
      <c r="H248" s="11"/>
    </row>
    <row r="249" spans="1:8" ht="9" customHeight="1" x14ac:dyDescent="0.2">
      <c r="A249" s="15">
        <v>244</v>
      </c>
      <c r="B249" s="23" t="s">
        <v>975</v>
      </c>
      <c r="C249" s="24" t="s">
        <v>976</v>
      </c>
      <c r="D249" s="23" t="s">
        <v>977</v>
      </c>
      <c r="E249" s="21"/>
      <c r="G249" s="11"/>
      <c r="H249" s="11"/>
    </row>
    <row r="250" spans="1:8" ht="9" customHeight="1" x14ac:dyDescent="0.2">
      <c r="A250" s="15">
        <v>245</v>
      </c>
      <c r="B250" s="23" t="s">
        <v>396</v>
      </c>
      <c r="C250" s="24" t="s">
        <v>978</v>
      </c>
      <c r="D250" s="23" t="s">
        <v>979</v>
      </c>
      <c r="E250" s="21"/>
      <c r="G250" s="11"/>
      <c r="H250" s="11"/>
    </row>
    <row r="251" spans="1:8" ht="9" customHeight="1" x14ac:dyDescent="0.2">
      <c r="A251" s="15">
        <v>246</v>
      </c>
      <c r="B251" s="23" t="s">
        <v>980</v>
      </c>
      <c r="C251" s="24" t="s">
        <v>981</v>
      </c>
      <c r="D251" s="23" t="s">
        <v>982</v>
      </c>
      <c r="E251" s="21"/>
      <c r="G251" s="11"/>
      <c r="H251" s="11"/>
    </row>
    <row r="252" spans="1:8" ht="9" customHeight="1" x14ac:dyDescent="0.2">
      <c r="A252" s="15">
        <v>247</v>
      </c>
      <c r="B252" s="23" t="s">
        <v>25</v>
      </c>
      <c r="C252" s="24" t="s">
        <v>983</v>
      </c>
      <c r="D252" s="23" t="s">
        <v>984</v>
      </c>
      <c r="E252" s="21"/>
      <c r="G252" s="11"/>
      <c r="H252" s="11"/>
    </row>
    <row r="253" spans="1:8" ht="9" customHeight="1" x14ac:dyDescent="0.2">
      <c r="A253" s="15">
        <v>248</v>
      </c>
      <c r="B253" s="23" t="s">
        <v>985</v>
      </c>
      <c r="C253" s="24" t="s">
        <v>986</v>
      </c>
      <c r="D253" s="23" t="s">
        <v>987</v>
      </c>
      <c r="E253" s="34" t="s">
        <v>2568</v>
      </c>
      <c r="G253" s="11"/>
      <c r="H253" s="11"/>
    </row>
    <row r="254" spans="1:8" ht="9" customHeight="1" x14ac:dyDescent="0.2">
      <c r="A254" s="15">
        <v>249</v>
      </c>
      <c r="B254" s="23" t="s">
        <v>988</v>
      </c>
      <c r="C254" s="24" t="s">
        <v>989</v>
      </c>
      <c r="D254" s="23" t="s">
        <v>990</v>
      </c>
      <c r="E254" s="35" t="s">
        <v>2572</v>
      </c>
      <c r="G254" s="11"/>
      <c r="H254" s="11"/>
    </row>
    <row r="255" spans="1:8" ht="9" customHeight="1" x14ac:dyDescent="0.2">
      <c r="A255" s="15">
        <v>250</v>
      </c>
      <c r="B255" s="23" t="s">
        <v>991</v>
      </c>
      <c r="C255" s="24"/>
      <c r="D255" s="23" t="s">
        <v>992</v>
      </c>
      <c r="E255" s="35" t="s">
        <v>2573</v>
      </c>
      <c r="G255" s="11"/>
      <c r="H255" s="11"/>
    </row>
    <row r="256" spans="1:8" ht="9" customHeight="1" x14ac:dyDescent="0.2">
      <c r="A256" s="15">
        <v>251</v>
      </c>
      <c r="B256" s="23" t="s">
        <v>993</v>
      </c>
      <c r="C256" s="24"/>
      <c r="D256" s="23" t="s">
        <v>992</v>
      </c>
      <c r="E256" s="35" t="s">
        <v>2574</v>
      </c>
      <c r="G256" s="11"/>
      <c r="H256" s="11"/>
    </row>
    <row r="257" spans="1:8" ht="9" customHeight="1" x14ac:dyDescent="0.2">
      <c r="A257" s="15">
        <v>252</v>
      </c>
      <c r="B257" s="23" t="s">
        <v>322</v>
      </c>
      <c r="C257" s="24" t="s">
        <v>994</v>
      </c>
      <c r="D257" s="23" t="s">
        <v>995</v>
      </c>
      <c r="E257" s="35" t="s">
        <v>409</v>
      </c>
      <c r="G257" s="11"/>
      <c r="H257" s="11"/>
    </row>
    <row r="258" spans="1:8" ht="9" customHeight="1" x14ac:dyDescent="0.2">
      <c r="A258" s="15">
        <v>253</v>
      </c>
      <c r="B258" s="23" t="s">
        <v>253</v>
      </c>
      <c r="C258" s="24" t="s">
        <v>996</v>
      </c>
      <c r="D258" s="23" t="s">
        <v>997</v>
      </c>
      <c r="E258" s="35" t="s">
        <v>2569</v>
      </c>
      <c r="G258" s="11"/>
      <c r="H258" s="11"/>
    </row>
    <row r="259" spans="1:8" ht="9" customHeight="1" x14ac:dyDescent="0.2">
      <c r="A259" s="15">
        <v>254</v>
      </c>
      <c r="B259" s="23" t="s">
        <v>26</v>
      </c>
      <c r="C259" s="24" t="s">
        <v>998</v>
      </c>
      <c r="D259" s="23" t="s">
        <v>999</v>
      </c>
      <c r="E259" s="35" t="s">
        <v>2575</v>
      </c>
      <c r="G259" s="11"/>
      <c r="H259" s="11"/>
    </row>
    <row r="260" spans="1:8" ht="9" customHeight="1" x14ac:dyDescent="0.2">
      <c r="A260" s="15">
        <v>255</v>
      </c>
      <c r="B260" s="23" t="s">
        <v>1000</v>
      </c>
      <c r="C260" s="24" t="s">
        <v>1001</v>
      </c>
      <c r="D260" s="23" t="s">
        <v>1002</v>
      </c>
      <c r="E260" s="35" t="s">
        <v>2570</v>
      </c>
      <c r="G260" s="11"/>
      <c r="H260" s="11"/>
    </row>
    <row r="261" spans="1:8" ht="9" customHeight="1" x14ac:dyDescent="0.2">
      <c r="A261" s="15">
        <v>256</v>
      </c>
      <c r="B261" s="23" t="s">
        <v>27</v>
      </c>
      <c r="C261" s="24" t="s">
        <v>1003</v>
      </c>
      <c r="D261" s="23" t="s">
        <v>1004</v>
      </c>
      <c r="E261" s="35" t="s">
        <v>409</v>
      </c>
      <c r="G261" s="11"/>
      <c r="H261" s="11"/>
    </row>
    <row r="262" spans="1:8" ht="9" customHeight="1" x14ac:dyDescent="0.2">
      <c r="A262" s="15">
        <v>257</v>
      </c>
      <c r="B262" s="23" t="s">
        <v>1005</v>
      </c>
      <c r="C262" s="24" t="s">
        <v>1006</v>
      </c>
      <c r="D262" s="23" t="s">
        <v>1007</v>
      </c>
      <c r="E262" s="35" t="s">
        <v>2571</v>
      </c>
      <c r="G262" s="11"/>
      <c r="H262" s="11"/>
    </row>
    <row r="263" spans="1:8" ht="9" customHeight="1" x14ac:dyDescent="0.2">
      <c r="A263" s="15">
        <v>258</v>
      </c>
      <c r="B263" s="23" t="s">
        <v>323</v>
      </c>
      <c r="C263" s="24" t="s">
        <v>1008</v>
      </c>
      <c r="D263" s="23" t="s">
        <v>1009</v>
      </c>
      <c r="E263" s="35" t="s">
        <v>2572</v>
      </c>
      <c r="G263" s="11"/>
      <c r="H263" s="11"/>
    </row>
    <row r="264" spans="1:8" ht="9" customHeight="1" x14ac:dyDescent="0.2">
      <c r="A264" s="15">
        <v>259</v>
      </c>
      <c r="B264" s="23" t="s">
        <v>254</v>
      </c>
      <c r="C264" s="24" t="s">
        <v>1010</v>
      </c>
      <c r="D264" s="23" t="s">
        <v>1011</v>
      </c>
      <c r="E264" s="35" t="s">
        <v>2573</v>
      </c>
      <c r="G264" s="11"/>
      <c r="H264" s="11"/>
    </row>
    <row r="265" spans="1:8" ht="9" customHeight="1" x14ac:dyDescent="0.2">
      <c r="A265" s="15">
        <v>260</v>
      </c>
      <c r="B265" s="23" t="s">
        <v>1012</v>
      </c>
      <c r="C265" s="24" t="s">
        <v>1013</v>
      </c>
      <c r="D265" s="23" t="s">
        <v>1014</v>
      </c>
      <c r="E265" s="35" t="s">
        <v>2574</v>
      </c>
      <c r="G265" s="11"/>
      <c r="H265" s="11"/>
    </row>
    <row r="266" spans="1:8" ht="9" customHeight="1" x14ac:dyDescent="0.2">
      <c r="A266" s="15">
        <v>261</v>
      </c>
      <c r="B266" s="23" t="s">
        <v>1015</v>
      </c>
      <c r="C266" s="24" t="s">
        <v>1016</v>
      </c>
      <c r="D266" s="23" t="s">
        <v>1015</v>
      </c>
      <c r="E266" s="35" t="s">
        <v>409</v>
      </c>
      <c r="G266" s="11"/>
      <c r="H266" s="11"/>
    </row>
    <row r="267" spans="1:8" ht="9" customHeight="1" x14ac:dyDescent="0.2">
      <c r="A267" s="15">
        <v>262</v>
      </c>
      <c r="B267" s="23" t="s">
        <v>94</v>
      </c>
      <c r="C267" s="24" t="s">
        <v>1017</v>
      </c>
      <c r="D267" s="23" t="s">
        <v>1018</v>
      </c>
      <c r="E267" s="35" t="s">
        <v>2569</v>
      </c>
      <c r="G267" s="11"/>
      <c r="H267" s="11"/>
    </row>
    <row r="268" spans="1:8" ht="9" customHeight="1" x14ac:dyDescent="0.2">
      <c r="A268" s="15">
        <v>263</v>
      </c>
      <c r="B268" s="23" t="s">
        <v>1019</v>
      </c>
      <c r="C268" s="24" t="s">
        <v>1020</v>
      </c>
      <c r="D268" s="23" t="s">
        <v>1019</v>
      </c>
      <c r="E268" s="35" t="s">
        <v>2575</v>
      </c>
      <c r="G268" s="11"/>
      <c r="H268" s="11"/>
    </row>
    <row r="269" spans="1:8" ht="9" customHeight="1" x14ac:dyDescent="0.2">
      <c r="A269" s="15">
        <v>264</v>
      </c>
      <c r="B269" s="23" t="s">
        <v>95</v>
      </c>
      <c r="C269" s="24" t="s">
        <v>1021</v>
      </c>
      <c r="D269" s="23" t="s">
        <v>1022</v>
      </c>
      <c r="E269" s="35" t="s">
        <v>2570</v>
      </c>
      <c r="G269" s="11"/>
      <c r="H269" s="11"/>
    </row>
    <row r="270" spans="1:8" ht="9" customHeight="1" x14ac:dyDescent="0.2">
      <c r="A270" s="15">
        <v>265</v>
      </c>
      <c r="B270" s="23" t="s">
        <v>117</v>
      </c>
      <c r="C270" s="24" t="s">
        <v>1023</v>
      </c>
      <c r="D270" s="23" t="s">
        <v>1024</v>
      </c>
      <c r="E270" s="35" t="s">
        <v>2568</v>
      </c>
      <c r="G270" s="11"/>
      <c r="H270" s="11"/>
    </row>
    <row r="271" spans="1:8" ht="9" customHeight="1" x14ac:dyDescent="0.2">
      <c r="A271" s="15">
        <v>266</v>
      </c>
      <c r="B271" s="23" t="s">
        <v>1025</v>
      </c>
      <c r="C271" s="24" t="s">
        <v>1026</v>
      </c>
      <c r="D271" s="23" t="s">
        <v>1027</v>
      </c>
      <c r="E271" s="35" t="s">
        <v>2571</v>
      </c>
      <c r="G271" s="11"/>
      <c r="H271" s="11"/>
    </row>
    <row r="272" spans="1:8" ht="9" customHeight="1" x14ac:dyDescent="0.2">
      <c r="A272" s="15">
        <v>267</v>
      </c>
      <c r="B272" s="23" t="s">
        <v>255</v>
      </c>
      <c r="C272" s="24" t="s">
        <v>1028</v>
      </c>
      <c r="D272" s="23" t="s">
        <v>1029</v>
      </c>
      <c r="E272" s="21"/>
      <c r="G272" s="11"/>
      <c r="H272" s="11"/>
    </row>
    <row r="273" spans="1:8" ht="9" customHeight="1" x14ac:dyDescent="0.2">
      <c r="A273" s="15">
        <v>268</v>
      </c>
      <c r="B273" s="23" t="s">
        <v>28</v>
      </c>
      <c r="C273" s="24" t="s">
        <v>1030</v>
      </c>
      <c r="D273" s="23" t="s">
        <v>1031</v>
      </c>
      <c r="E273" s="21"/>
      <c r="G273" s="11"/>
      <c r="H273" s="11"/>
    </row>
    <row r="274" spans="1:8" ht="9" customHeight="1" x14ac:dyDescent="0.2">
      <c r="A274" s="15">
        <v>269</v>
      </c>
      <c r="B274" s="23" t="s">
        <v>29</v>
      </c>
      <c r="C274" s="24" t="s">
        <v>1032</v>
      </c>
      <c r="D274" s="23" t="s">
        <v>1033</v>
      </c>
      <c r="E274" s="21"/>
      <c r="G274" s="11"/>
      <c r="H274" s="11"/>
    </row>
    <row r="275" spans="1:8" ht="9" customHeight="1" x14ac:dyDescent="0.2">
      <c r="A275" s="15">
        <v>270</v>
      </c>
      <c r="B275" s="23" t="s">
        <v>1034</v>
      </c>
      <c r="C275" s="24" t="s">
        <v>1035</v>
      </c>
      <c r="D275" s="23" t="s">
        <v>1036</v>
      </c>
      <c r="E275" s="21"/>
      <c r="G275" s="11"/>
      <c r="H275" s="11"/>
    </row>
    <row r="276" spans="1:8" ht="9" customHeight="1" x14ac:dyDescent="0.2">
      <c r="A276" s="15">
        <v>271</v>
      </c>
      <c r="B276" s="23" t="s">
        <v>324</v>
      </c>
      <c r="C276" s="24" t="s">
        <v>1037</v>
      </c>
      <c r="D276" s="23" t="s">
        <v>1038</v>
      </c>
      <c r="E276" s="21"/>
      <c r="G276" s="11"/>
      <c r="H276" s="11"/>
    </row>
    <row r="277" spans="1:8" ht="9" customHeight="1" x14ac:dyDescent="0.2">
      <c r="A277" s="15">
        <v>272</v>
      </c>
      <c r="B277" s="23" t="s">
        <v>133</v>
      </c>
      <c r="C277" s="24" t="s">
        <v>1039</v>
      </c>
      <c r="D277" s="23" t="s">
        <v>1040</v>
      </c>
      <c r="E277" s="21"/>
      <c r="G277" s="11"/>
      <c r="H277" s="11"/>
    </row>
    <row r="278" spans="1:8" ht="9" customHeight="1" x14ac:dyDescent="0.2">
      <c r="A278" s="15">
        <v>273</v>
      </c>
      <c r="B278" s="23" t="s">
        <v>1041</v>
      </c>
      <c r="C278" s="24" t="s">
        <v>1042</v>
      </c>
      <c r="D278" s="23" t="s">
        <v>1043</v>
      </c>
      <c r="E278" s="21"/>
      <c r="G278" s="11"/>
      <c r="H278" s="11"/>
    </row>
    <row r="279" spans="1:8" ht="9" customHeight="1" x14ac:dyDescent="0.2">
      <c r="A279" s="15">
        <v>274</v>
      </c>
      <c r="B279" s="23" t="s">
        <v>1044</v>
      </c>
      <c r="C279" s="24"/>
      <c r="D279" s="23"/>
      <c r="E279" s="21"/>
      <c r="G279" s="11"/>
      <c r="H279" s="11"/>
    </row>
    <row r="280" spans="1:8" ht="9" customHeight="1" x14ac:dyDescent="0.2">
      <c r="A280" s="15">
        <v>275</v>
      </c>
      <c r="B280" s="23" t="s">
        <v>1044</v>
      </c>
      <c r="C280" s="24" t="s">
        <v>1045</v>
      </c>
      <c r="D280" s="23"/>
      <c r="E280" s="21"/>
      <c r="G280" s="11"/>
      <c r="H280" s="11"/>
    </row>
    <row r="281" spans="1:8" ht="9" customHeight="1" x14ac:dyDescent="0.2">
      <c r="A281" s="15">
        <v>276</v>
      </c>
      <c r="B281" s="23" t="s">
        <v>1046</v>
      </c>
      <c r="C281" s="24" t="s">
        <v>1047</v>
      </c>
      <c r="D281" s="23" t="s">
        <v>1048</v>
      </c>
      <c r="E281" s="21"/>
      <c r="G281" s="11"/>
      <c r="H281" s="11"/>
    </row>
    <row r="282" spans="1:8" ht="9" customHeight="1" x14ac:dyDescent="0.2">
      <c r="A282" s="15">
        <v>277</v>
      </c>
      <c r="B282" s="23" t="s">
        <v>1049</v>
      </c>
      <c r="C282" s="24" t="s">
        <v>1050</v>
      </c>
      <c r="D282" s="23" t="s">
        <v>1051</v>
      </c>
      <c r="E282" s="21"/>
      <c r="G282" s="11"/>
      <c r="H282" s="11"/>
    </row>
    <row r="283" spans="1:8" ht="9" customHeight="1" x14ac:dyDescent="0.2">
      <c r="A283" s="15">
        <v>278</v>
      </c>
      <c r="B283" s="23" t="s">
        <v>134</v>
      </c>
      <c r="C283" s="24" t="s">
        <v>1052</v>
      </c>
      <c r="D283" s="23" t="s">
        <v>1053</v>
      </c>
      <c r="E283" s="21"/>
      <c r="G283" s="11"/>
      <c r="H283" s="11"/>
    </row>
    <row r="284" spans="1:8" ht="9" customHeight="1" x14ac:dyDescent="0.2">
      <c r="A284" s="15">
        <v>279</v>
      </c>
      <c r="B284" s="23" t="s">
        <v>256</v>
      </c>
      <c r="C284" s="24" t="s">
        <v>1054</v>
      </c>
      <c r="D284" s="23" t="s">
        <v>1055</v>
      </c>
      <c r="E284" s="34" t="s">
        <v>2568</v>
      </c>
      <c r="G284" s="11"/>
      <c r="H284" s="11"/>
    </row>
    <row r="285" spans="1:8" ht="9" customHeight="1" x14ac:dyDescent="0.2">
      <c r="A285" s="15">
        <v>280</v>
      </c>
      <c r="B285" s="23" t="s">
        <v>1056</v>
      </c>
      <c r="C285" s="24" t="s">
        <v>1057</v>
      </c>
      <c r="D285" s="23" t="s">
        <v>1058</v>
      </c>
      <c r="E285" s="35" t="s">
        <v>2572</v>
      </c>
      <c r="G285" s="11"/>
      <c r="H285" s="11"/>
    </row>
    <row r="286" spans="1:8" ht="9" customHeight="1" x14ac:dyDescent="0.2">
      <c r="A286" s="15">
        <v>281</v>
      </c>
      <c r="B286" s="23" t="s">
        <v>30</v>
      </c>
      <c r="C286" s="24" t="s">
        <v>1059</v>
      </c>
      <c r="D286" s="23" t="s">
        <v>1060</v>
      </c>
      <c r="E286" s="35" t="s">
        <v>2573</v>
      </c>
      <c r="G286" s="11"/>
      <c r="H286" s="11"/>
    </row>
    <row r="287" spans="1:8" ht="9" customHeight="1" x14ac:dyDescent="0.2">
      <c r="A287" s="15">
        <v>282</v>
      </c>
      <c r="B287" s="23" t="s">
        <v>194</v>
      </c>
      <c r="C287" s="24" t="s">
        <v>1061</v>
      </c>
      <c r="D287" s="23" t="s">
        <v>1062</v>
      </c>
      <c r="E287" s="35" t="s">
        <v>2574</v>
      </c>
      <c r="G287" s="11"/>
      <c r="H287" s="11"/>
    </row>
    <row r="288" spans="1:8" ht="9" customHeight="1" x14ac:dyDescent="0.2">
      <c r="A288" s="15">
        <v>283</v>
      </c>
      <c r="B288" s="23" t="s">
        <v>135</v>
      </c>
      <c r="C288" s="24" t="s">
        <v>1063</v>
      </c>
      <c r="D288" s="23" t="s">
        <v>1064</v>
      </c>
      <c r="E288" s="35" t="s">
        <v>409</v>
      </c>
      <c r="G288" s="11"/>
      <c r="H288" s="11"/>
    </row>
    <row r="289" spans="1:8" ht="9" customHeight="1" x14ac:dyDescent="0.2">
      <c r="A289" s="15">
        <v>284</v>
      </c>
      <c r="B289" s="23" t="s">
        <v>1065</v>
      </c>
      <c r="C289" s="24" t="s">
        <v>1066</v>
      </c>
      <c r="D289" s="23" t="s">
        <v>1067</v>
      </c>
      <c r="E289" s="35" t="s">
        <v>2569</v>
      </c>
      <c r="G289" s="11"/>
      <c r="H289" s="11"/>
    </row>
    <row r="290" spans="1:8" ht="9" customHeight="1" x14ac:dyDescent="0.2">
      <c r="A290" s="15">
        <v>285</v>
      </c>
      <c r="B290" s="23" t="s">
        <v>31</v>
      </c>
      <c r="C290" s="24" t="s">
        <v>1068</v>
      </c>
      <c r="D290" s="23" t="s">
        <v>1069</v>
      </c>
      <c r="E290" s="35" t="s">
        <v>2575</v>
      </c>
      <c r="G290" s="11"/>
      <c r="H290" s="11"/>
    </row>
    <row r="291" spans="1:8" ht="9" customHeight="1" x14ac:dyDescent="0.2">
      <c r="A291" s="15">
        <v>286</v>
      </c>
      <c r="B291" s="23" t="s">
        <v>1070</v>
      </c>
      <c r="C291" s="24" t="s">
        <v>1071</v>
      </c>
      <c r="D291" s="23" t="s">
        <v>1072</v>
      </c>
      <c r="E291" s="35" t="s">
        <v>2570</v>
      </c>
      <c r="G291" s="11"/>
      <c r="H291" s="11"/>
    </row>
    <row r="292" spans="1:8" ht="9" customHeight="1" x14ac:dyDescent="0.2">
      <c r="A292" s="15">
        <v>287</v>
      </c>
      <c r="B292" s="23" t="s">
        <v>325</v>
      </c>
      <c r="C292" s="24" t="s">
        <v>1073</v>
      </c>
      <c r="D292" s="23" t="s">
        <v>1074</v>
      </c>
      <c r="E292" s="35" t="s">
        <v>2568</v>
      </c>
      <c r="G292" s="11"/>
      <c r="H292" s="11"/>
    </row>
    <row r="293" spans="1:8" ht="9" customHeight="1" x14ac:dyDescent="0.2">
      <c r="A293" s="15">
        <v>288</v>
      </c>
      <c r="B293" s="23" t="s">
        <v>136</v>
      </c>
      <c r="C293" s="24" t="s">
        <v>1075</v>
      </c>
      <c r="D293" s="23" t="s">
        <v>1076</v>
      </c>
      <c r="E293" s="35" t="s">
        <v>2571</v>
      </c>
      <c r="G293" s="11"/>
      <c r="H293" s="11"/>
    </row>
    <row r="294" spans="1:8" ht="9" customHeight="1" x14ac:dyDescent="0.2">
      <c r="A294" s="15">
        <v>289</v>
      </c>
      <c r="B294" s="23" t="s">
        <v>195</v>
      </c>
      <c r="C294" s="24"/>
      <c r="D294" s="23" t="s">
        <v>195</v>
      </c>
      <c r="E294" s="35" t="s">
        <v>2572</v>
      </c>
      <c r="G294" s="11"/>
      <c r="H294" s="11"/>
    </row>
    <row r="295" spans="1:8" ht="9" customHeight="1" x14ac:dyDescent="0.2">
      <c r="A295" s="15">
        <v>290</v>
      </c>
      <c r="B295" s="23" t="s">
        <v>1077</v>
      </c>
      <c r="C295" s="24"/>
      <c r="D295" s="23" t="s">
        <v>1078</v>
      </c>
      <c r="E295" s="35" t="s">
        <v>2573</v>
      </c>
      <c r="G295" s="11"/>
      <c r="H295" s="11"/>
    </row>
    <row r="296" spans="1:8" ht="9" customHeight="1" x14ac:dyDescent="0.2">
      <c r="A296" s="15">
        <v>291</v>
      </c>
      <c r="B296" s="23" t="s">
        <v>137</v>
      </c>
      <c r="C296" s="24" t="s">
        <v>1079</v>
      </c>
      <c r="D296" s="23" t="s">
        <v>1080</v>
      </c>
      <c r="E296" s="35" t="s">
        <v>2574</v>
      </c>
      <c r="G296" s="11"/>
      <c r="H296" s="11"/>
    </row>
    <row r="297" spans="1:8" ht="9" customHeight="1" x14ac:dyDescent="0.2">
      <c r="A297" s="15">
        <v>292</v>
      </c>
      <c r="B297" s="23" t="s">
        <v>138</v>
      </c>
      <c r="C297" s="24" t="s">
        <v>1081</v>
      </c>
      <c r="D297" s="23" t="s">
        <v>1082</v>
      </c>
      <c r="E297" s="35" t="s">
        <v>409</v>
      </c>
      <c r="G297" s="11"/>
      <c r="H297" s="11"/>
    </row>
    <row r="298" spans="1:8" ht="9" customHeight="1" x14ac:dyDescent="0.2">
      <c r="A298" s="15">
        <v>293</v>
      </c>
      <c r="B298" s="23" t="s">
        <v>1083</v>
      </c>
      <c r="C298" s="24" t="s">
        <v>1084</v>
      </c>
      <c r="D298" s="23" t="s">
        <v>1085</v>
      </c>
      <c r="E298" s="35" t="s">
        <v>2569</v>
      </c>
      <c r="G298" s="11"/>
      <c r="H298" s="11"/>
    </row>
    <row r="299" spans="1:8" ht="9" customHeight="1" x14ac:dyDescent="0.2">
      <c r="A299" s="15">
        <v>294</v>
      </c>
      <c r="B299" s="23" t="s">
        <v>257</v>
      </c>
      <c r="C299" s="24" t="s">
        <v>1086</v>
      </c>
      <c r="D299" s="23" t="s">
        <v>1087</v>
      </c>
      <c r="E299" s="35" t="s">
        <v>2575</v>
      </c>
      <c r="G299" s="11"/>
      <c r="H299" s="11"/>
    </row>
    <row r="300" spans="1:8" ht="9" customHeight="1" x14ac:dyDescent="0.2">
      <c r="A300" s="15">
        <v>295</v>
      </c>
      <c r="B300" s="23" t="s">
        <v>1088</v>
      </c>
      <c r="C300" s="24" t="s">
        <v>1089</v>
      </c>
      <c r="D300" s="23" t="s">
        <v>1090</v>
      </c>
      <c r="E300" s="35" t="s">
        <v>2570</v>
      </c>
      <c r="G300" s="11"/>
      <c r="H300" s="11"/>
    </row>
    <row r="301" spans="1:8" ht="9" customHeight="1" x14ac:dyDescent="0.2">
      <c r="A301" s="15">
        <v>296</v>
      </c>
      <c r="B301" s="23" t="s">
        <v>96</v>
      </c>
      <c r="C301" s="24" t="s">
        <v>1091</v>
      </c>
      <c r="D301" s="23" t="s">
        <v>1092</v>
      </c>
      <c r="E301" s="35" t="s">
        <v>2568</v>
      </c>
      <c r="G301" s="11"/>
      <c r="H301" s="11"/>
    </row>
    <row r="302" spans="1:8" ht="9" customHeight="1" x14ac:dyDescent="0.2">
      <c r="A302" s="15">
        <v>297</v>
      </c>
      <c r="B302" s="23" t="s">
        <v>32</v>
      </c>
      <c r="C302" s="24" t="s">
        <v>1093</v>
      </c>
      <c r="D302" s="23" t="s">
        <v>1094</v>
      </c>
      <c r="E302" s="35" t="s">
        <v>2571</v>
      </c>
      <c r="G302" s="11"/>
      <c r="H302" s="11"/>
    </row>
    <row r="303" spans="1:8" ht="9" customHeight="1" x14ac:dyDescent="0.2">
      <c r="A303" s="15">
        <v>298</v>
      </c>
      <c r="B303" s="23" t="s">
        <v>1095</v>
      </c>
      <c r="C303" s="24" t="s">
        <v>1096</v>
      </c>
      <c r="D303" s="23" t="s">
        <v>1097</v>
      </c>
      <c r="E303" s="34" t="s">
        <v>2568</v>
      </c>
      <c r="G303" s="11"/>
      <c r="H303" s="11"/>
    </row>
    <row r="304" spans="1:8" ht="9" customHeight="1" x14ac:dyDescent="0.2">
      <c r="A304" s="15">
        <v>299</v>
      </c>
      <c r="B304" s="23" t="s">
        <v>139</v>
      </c>
      <c r="C304" s="24" t="s">
        <v>1098</v>
      </c>
      <c r="D304" s="23" t="s">
        <v>1099</v>
      </c>
      <c r="E304" s="35" t="s">
        <v>2572</v>
      </c>
      <c r="G304" s="11"/>
      <c r="H304" s="11"/>
    </row>
    <row r="305" spans="1:8" ht="9" customHeight="1" x14ac:dyDescent="0.2">
      <c r="A305" s="15">
        <v>300</v>
      </c>
      <c r="B305" s="23" t="s">
        <v>326</v>
      </c>
      <c r="C305" s="24" t="s">
        <v>1100</v>
      </c>
      <c r="D305" s="23" t="s">
        <v>326</v>
      </c>
      <c r="E305" s="35" t="s">
        <v>2573</v>
      </c>
      <c r="G305" s="11"/>
      <c r="H305" s="11"/>
    </row>
    <row r="306" spans="1:8" ht="9" customHeight="1" x14ac:dyDescent="0.2">
      <c r="A306" s="15">
        <v>301</v>
      </c>
      <c r="B306" s="23" t="s">
        <v>1101</v>
      </c>
      <c r="C306" s="24" t="s">
        <v>1102</v>
      </c>
      <c r="D306" s="23" t="s">
        <v>1103</v>
      </c>
      <c r="E306" s="35" t="s">
        <v>2574</v>
      </c>
      <c r="G306" s="11"/>
      <c r="H306" s="11"/>
    </row>
    <row r="307" spans="1:8" ht="9" customHeight="1" x14ac:dyDescent="0.2">
      <c r="A307" s="15">
        <v>302</v>
      </c>
      <c r="B307" s="23" t="s">
        <v>140</v>
      </c>
      <c r="C307" s="24" t="s">
        <v>1104</v>
      </c>
      <c r="D307" s="23" t="s">
        <v>1105</v>
      </c>
      <c r="E307" s="35" t="s">
        <v>409</v>
      </c>
      <c r="G307" s="11"/>
      <c r="H307" s="11"/>
    </row>
    <row r="308" spans="1:8" ht="9" customHeight="1" x14ac:dyDescent="0.2">
      <c r="A308" s="15">
        <v>303</v>
      </c>
      <c r="B308" s="23" t="s">
        <v>33</v>
      </c>
      <c r="C308" s="24" t="s">
        <v>1106</v>
      </c>
      <c r="D308" s="23" t="s">
        <v>1107</v>
      </c>
      <c r="E308" s="35" t="s">
        <v>2569</v>
      </c>
      <c r="G308" s="11"/>
      <c r="H308" s="11"/>
    </row>
    <row r="309" spans="1:8" ht="9" customHeight="1" x14ac:dyDescent="0.2">
      <c r="A309" s="15">
        <v>304</v>
      </c>
      <c r="B309" s="23" t="s">
        <v>1108</v>
      </c>
      <c r="C309" s="24" t="s">
        <v>1109</v>
      </c>
      <c r="D309" s="23" t="s">
        <v>1110</v>
      </c>
      <c r="E309" s="35" t="s">
        <v>2575</v>
      </c>
      <c r="G309" s="11"/>
      <c r="H309" s="11"/>
    </row>
    <row r="310" spans="1:8" ht="9" customHeight="1" x14ac:dyDescent="0.2">
      <c r="A310" s="15">
        <v>305</v>
      </c>
      <c r="B310" s="23" t="s">
        <v>141</v>
      </c>
      <c r="C310" s="24" t="s">
        <v>1111</v>
      </c>
      <c r="D310" s="23" t="s">
        <v>1112</v>
      </c>
      <c r="E310" s="35" t="s">
        <v>2570</v>
      </c>
      <c r="G310" s="11"/>
      <c r="H310" s="11"/>
    </row>
    <row r="311" spans="1:8" ht="9" customHeight="1" x14ac:dyDescent="0.2">
      <c r="A311" s="15">
        <v>306</v>
      </c>
      <c r="B311" s="23" t="s">
        <v>97</v>
      </c>
      <c r="C311" s="24" t="s">
        <v>1113</v>
      </c>
      <c r="D311" s="23" t="s">
        <v>1114</v>
      </c>
      <c r="E311" s="35" t="s">
        <v>2568</v>
      </c>
      <c r="G311" s="11"/>
      <c r="H311" s="11"/>
    </row>
    <row r="312" spans="1:8" ht="9" customHeight="1" x14ac:dyDescent="0.2">
      <c r="A312" s="15">
        <v>307</v>
      </c>
      <c r="B312" s="23" t="s">
        <v>1115</v>
      </c>
      <c r="C312" s="24" t="s">
        <v>1116</v>
      </c>
      <c r="D312" s="23" t="s">
        <v>1117</v>
      </c>
      <c r="E312" s="35" t="s">
        <v>2571</v>
      </c>
      <c r="G312" s="11"/>
      <c r="H312" s="11"/>
    </row>
    <row r="313" spans="1:8" ht="9" customHeight="1" x14ac:dyDescent="0.2">
      <c r="A313" s="15">
        <v>308</v>
      </c>
      <c r="B313" s="23" t="s">
        <v>327</v>
      </c>
      <c r="C313" s="24" t="s">
        <v>1118</v>
      </c>
      <c r="D313" s="23" t="s">
        <v>1119</v>
      </c>
      <c r="E313" s="35" t="s">
        <v>2572</v>
      </c>
      <c r="G313" s="11"/>
      <c r="H313" s="11"/>
    </row>
    <row r="314" spans="1:8" ht="9" customHeight="1" x14ac:dyDescent="0.2">
      <c r="A314" s="15">
        <v>309</v>
      </c>
      <c r="B314" s="23" t="s">
        <v>258</v>
      </c>
      <c r="C314" s="24" t="s">
        <v>1120</v>
      </c>
      <c r="D314" s="23" t="s">
        <v>1121</v>
      </c>
      <c r="E314" s="35" t="s">
        <v>2573</v>
      </c>
      <c r="G314" s="11"/>
      <c r="H314" s="11"/>
    </row>
    <row r="315" spans="1:8" ht="9" customHeight="1" x14ac:dyDescent="0.2">
      <c r="A315" s="15">
        <v>310</v>
      </c>
      <c r="B315" s="23" t="s">
        <v>1122</v>
      </c>
      <c r="C315" s="24" t="s">
        <v>1123</v>
      </c>
      <c r="D315" s="23" t="s">
        <v>1124</v>
      </c>
      <c r="E315" s="35" t="s">
        <v>2574</v>
      </c>
      <c r="G315" s="11"/>
      <c r="H315" s="11"/>
    </row>
    <row r="316" spans="1:8" ht="9" customHeight="1" x14ac:dyDescent="0.2">
      <c r="A316" s="15">
        <v>311</v>
      </c>
      <c r="B316" s="23" t="s">
        <v>1125</v>
      </c>
      <c r="C316" s="24" t="s">
        <v>1126</v>
      </c>
      <c r="D316" s="23" t="s">
        <v>1127</v>
      </c>
      <c r="E316" s="35" t="s">
        <v>409</v>
      </c>
      <c r="G316" s="11"/>
      <c r="H316" s="11"/>
    </row>
    <row r="317" spans="1:8" ht="9" customHeight="1" x14ac:dyDescent="0.2">
      <c r="A317" s="15">
        <v>312</v>
      </c>
      <c r="B317" s="23" t="s">
        <v>1128</v>
      </c>
      <c r="C317" s="24" t="s">
        <v>1129</v>
      </c>
      <c r="D317" s="23" t="s">
        <v>1130</v>
      </c>
      <c r="E317" s="35" t="s">
        <v>2569</v>
      </c>
      <c r="G317" s="11"/>
      <c r="H317" s="11"/>
    </row>
    <row r="318" spans="1:8" ht="9" customHeight="1" x14ac:dyDescent="0.2">
      <c r="A318" s="15">
        <v>313</v>
      </c>
      <c r="B318" s="23" t="s">
        <v>328</v>
      </c>
      <c r="C318" s="24" t="s">
        <v>1131</v>
      </c>
      <c r="D318" s="23" t="s">
        <v>1132</v>
      </c>
      <c r="E318" s="35" t="s">
        <v>2575</v>
      </c>
      <c r="G318" s="11"/>
      <c r="H318" s="11"/>
    </row>
    <row r="319" spans="1:8" ht="9" customHeight="1" x14ac:dyDescent="0.2">
      <c r="A319" s="15">
        <v>314</v>
      </c>
      <c r="B319" s="23" t="s">
        <v>1133</v>
      </c>
      <c r="C319" s="24" t="s">
        <v>1134</v>
      </c>
      <c r="D319" s="23" t="s">
        <v>1135</v>
      </c>
      <c r="E319" s="35" t="s">
        <v>2570</v>
      </c>
      <c r="G319" s="11"/>
      <c r="H319" s="11"/>
    </row>
    <row r="320" spans="1:8" ht="9" customHeight="1" x14ac:dyDescent="0.2">
      <c r="A320" s="15">
        <v>315</v>
      </c>
      <c r="B320" s="23" t="s">
        <v>1136</v>
      </c>
      <c r="C320" s="24" t="s">
        <v>1137</v>
      </c>
      <c r="D320" s="23" t="s">
        <v>1138</v>
      </c>
      <c r="E320" s="35" t="s">
        <v>2568</v>
      </c>
      <c r="G320" s="11"/>
      <c r="H320" s="11"/>
    </row>
    <row r="321" spans="1:8" ht="9" customHeight="1" x14ac:dyDescent="0.2">
      <c r="A321" s="15">
        <v>316</v>
      </c>
      <c r="B321" s="23" t="s">
        <v>259</v>
      </c>
      <c r="C321" s="24" t="s">
        <v>1139</v>
      </c>
      <c r="D321" s="23" t="s">
        <v>1140</v>
      </c>
      <c r="E321" s="35" t="s">
        <v>2571</v>
      </c>
      <c r="G321" s="11"/>
      <c r="H321" s="11"/>
    </row>
    <row r="322" spans="1:8" ht="9" customHeight="1" x14ac:dyDescent="0.2">
      <c r="A322" s="15">
        <v>317</v>
      </c>
      <c r="B322" s="23" t="s">
        <v>34</v>
      </c>
      <c r="C322" s="24" t="s">
        <v>1141</v>
      </c>
      <c r="D322" s="23" t="s">
        <v>1142</v>
      </c>
      <c r="E322" s="21"/>
      <c r="G322" s="11"/>
      <c r="H322" s="11"/>
    </row>
    <row r="323" spans="1:8" ht="9" customHeight="1" x14ac:dyDescent="0.2">
      <c r="A323" s="15">
        <v>318</v>
      </c>
      <c r="B323" s="23" t="s">
        <v>260</v>
      </c>
      <c r="C323" s="24" t="s">
        <v>1143</v>
      </c>
      <c r="D323" s="23" t="s">
        <v>1144</v>
      </c>
      <c r="E323" s="21"/>
      <c r="G323" s="11"/>
      <c r="H323" s="11"/>
    </row>
    <row r="324" spans="1:8" ht="9" customHeight="1" x14ac:dyDescent="0.2">
      <c r="A324" s="15">
        <v>319</v>
      </c>
      <c r="B324" s="23" t="s">
        <v>142</v>
      </c>
      <c r="C324" s="24"/>
      <c r="D324" s="23" t="s">
        <v>142</v>
      </c>
      <c r="E324" s="21"/>
      <c r="G324" s="11"/>
      <c r="H324" s="11"/>
    </row>
    <row r="325" spans="1:8" ht="9" customHeight="1" x14ac:dyDescent="0.2">
      <c r="A325" s="15">
        <v>320</v>
      </c>
      <c r="B325" s="23" t="s">
        <v>35</v>
      </c>
      <c r="C325" s="24" t="s">
        <v>1145</v>
      </c>
      <c r="D325" s="23" t="s">
        <v>1146</v>
      </c>
      <c r="E325" s="21"/>
      <c r="G325" s="11"/>
      <c r="H325" s="11"/>
    </row>
    <row r="326" spans="1:8" ht="9" customHeight="1" x14ac:dyDescent="0.2">
      <c r="A326" s="15">
        <v>321</v>
      </c>
      <c r="B326" s="23" t="s">
        <v>1147</v>
      </c>
      <c r="C326" s="24" t="s">
        <v>1148</v>
      </c>
      <c r="D326" s="23" t="s">
        <v>1149</v>
      </c>
      <c r="E326" s="21"/>
      <c r="G326" s="11"/>
      <c r="H326" s="11"/>
    </row>
    <row r="327" spans="1:8" ht="9" customHeight="1" x14ac:dyDescent="0.2">
      <c r="A327" s="15">
        <v>322</v>
      </c>
      <c r="B327" s="23" t="s">
        <v>36</v>
      </c>
      <c r="C327" s="24" t="s">
        <v>1150</v>
      </c>
      <c r="D327" s="23" t="s">
        <v>1151</v>
      </c>
      <c r="E327" s="21"/>
      <c r="G327" s="11"/>
      <c r="H327" s="11"/>
    </row>
    <row r="328" spans="1:8" ht="9" customHeight="1" x14ac:dyDescent="0.2">
      <c r="A328" s="15">
        <v>323</v>
      </c>
      <c r="B328" s="23" t="s">
        <v>37</v>
      </c>
      <c r="C328" s="24" t="s">
        <v>1152</v>
      </c>
      <c r="D328" s="23" t="s">
        <v>1153</v>
      </c>
      <c r="E328" s="21"/>
      <c r="G328" s="11"/>
      <c r="H328" s="11"/>
    </row>
    <row r="329" spans="1:8" ht="9" customHeight="1" x14ac:dyDescent="0.2">
      <c r="A329" s="15">
        <v>324</v>
      </c>
      <c r="B329" s="23" t="s">
        <v>1154</v>
      </c>
      <c r="C329" s="24" t="s">
        <v>1155</v>
      </c>
      <c r="D329" s="23" t="s">
        <v>1156</v>
      </c>
      <c r="E329" s="21"/>
      <c r="G329" s="11"/>
      <c r="H329" s="11"/>
    </row>
    <row r="330" spans="1:8" ht="9" customHeight="1" x14ac:dyDescent="0.2">
      <c r="A330" s="15">
        <v>325</v>
      </c>
      <c r="B330" s="23" t="s">
        <v>1157</v>
      </c>
      <c r="C330" s="24" t="s">
        <v>1158</v>
      </c>
      <c r="D330" s="23" t="s">
        <v>1159</v>
      </c>
      <c r="E330" s="21"/>
      <c r="G330" s="11"/>
      <c r="H330" s="11"/>
    </row>
    <row r="331" spans="1:8" ht="9" customHeight="1" x14ac:dyDescent="0.2">
      <c r="A331" s="15">
        <v>326</v>
      </c>
      <c r="B331" s="23" t="s">
        <v>1160</v>
      </c>
      <c r="C331" s="24" t="s">
        <v>1161</v>
      </c>
      <c r="D331" s="23" t="s">
        <v>1162</v>
      </c>
      <c r="E331" s="21"/>
      <c r="G331" s="11"/>
      <c r="H331" s="11"/>
    </row>
    <row r="332" spans="1:8" ht="9" customHeight="1" x14ac:dyDescent="0.2">
      <c r="A332" s="15">
        <v>327</v>
      </c>
      <c r="B332" s="23" t="s">
        <v>1163</v>
      </c>
      <c r="C332" s="24" t="s">
        <v>1164</v>
      </c>
      <c r="D332" s="23" t="s">
        <v>1165</v>
      </c>
      <c r="E332" s="21"/>
      <c r="G332" s="11"/>
      <c r="H332" s="11"/>
    </row>
    <row r="333" spans="1:8" ht="9" customHeight="1" x14ac:dyDescent="0.2">
      <c r="A333" s="15">
        <v>328</v>
      </c>
      <c r="B333" s="23" t="s">
        <v>98</v>
      </c>
      <c r="C333" s="24" t="s">
        <v>1166</v>
      </c>
      <c r="D333" s="23" t="s">
        <v>98</v>
      </c>
      <c r="E333" s="21"/>
      <c r="G333" s="11"/>
      <c r="H333" s="11"/>
    </row>
    <row r="334" spans="1:8" ht="9" customHeight="1" x14ac:dyDescent="0.2">
      <c r="A334" s="15">
        <v>329</v>
      </c>
      <c r="B334" s="23" t="s">
        <v>38</v>
      </c>
      <c r="C334" s="24" t="s">
        <v>1167</v>
      </c>
      <c r="D334" s="23" t="s">
        <v>1168</v>
      </c>
      <c r="E334" s="21"/>
      <c r="G334" s="11"/>
      <c r="H334" s="11"/>
    </row>
    <row r="335" spans="1:8" ht="9" customHeight="1" x14ac:dyDescent="0.2">
      <c r="A335" s="15">
        <v>330</v>
      </c>
      <c r="B335" s="23" t="s">
        <v>196</v>
      </c>
      <c r="C335" s="24" t="s">
        <v>1169</v>
      </c>
      <c r="D335" s="23" t="s">
        <v>1170</v>
      </c>
      <c r="E335" s="21"/>
      <c r="G335" s="11"/>
      <c r="H335" s="11"/>
    </row>
    <row r="336" spans="1:8" ht="9" customHeight="1" x14ac:dyDescent="0.2">
      <c r="A336" s="15">
        <v>331</v>
      </c>
      <c r="B336" s="23" t="s">
        <v>1171</v>
      </c>
      <c r="C336" s="24" t="s">
        <v>1172</v>
      </c>
      <c r="D336" s="23" t="s">
        <v>1173</v>
      </c>
      <c r="E336" s="21"/>
      <c r="G336" s="11"/>
      <c r="H336" s="11"/>
    </row>
    <row r="337" spans="1:8" ht="9" customHeight="1" x14ac:dyDescent="0.2">
      <c r="A337" s="15">
        <v>332</v>
      </c>
      <c r="B337" s="23" t="s">
        <v>39</v>
      </c>
      <c r="C337" s="24" t="s">
        <v>1174</v>
      </c>
      <c r="D337" s="23" t="s">
        <v>1175</v>
      </c>
      <c r="E337" s="21"/>
      <c r="G337" s="11"/>
      <c r="H337" s="11"/>
    </row>
    <row r="338" spans="1:8" ht="9" customHeight="1" x14ac:dyDescent="0.2">
      <c r="A338" s="15">
        <v>333</v>
      </c>
      <c r="B338" s="23" t="s">
        <v>40</v>
      </c>
      <c r="C338" s="24" t="s">
        <v>1176</v>
      </c>
      <c r="D338" s="23" t="s">
        <v>1177</v>
      </c>
      <c r="E338" s="21"/>
      <c r="G338" s="11"/>
      <c r="H338" s="11"/>
    </row>
    <row r="339" spans="1:8" ht="9" customHeight="1" x14ac:dyDescent="0.2">
      <c r="A339" s="15">
        <v>334</v>
      </c>
      <c r="B339" s="23" t="s">
        <v>329</v>
      </c>
      <c r="C339" s="24" t="s">
        <v>1178</v>
      </c>
      <c r="D339" s="23" t="s">
        <v>1179</v>
      </c>
      <c r="E339" s="34" t="s">
        <v>2568</v>
      </c>
      <c r="G339" s="11"/>
      <c r="H339" s="11"/>
    </row>
    <row r="340" spans="1:8" ht="9" customHeight="1" x14ac:dyDescent="0.2">
      <c r="A340" s="15">
        <v>335</v>
      </c>
      <c r="B340" s="23" t="s">
        <v>1180</v>
      </c>
      <c r="C340" s="24" t="s">
        <v>1181</v>
      </c>
      <c r="D340" s="23" t="s">
        <v>1182</v>
      </c>
      <c r="E340" s="34" t="s">
        <v>2568</v>
      </c>
      <c r="G340" s="11"/>
      <c r="H340" s="11"/>
    </row>
    <row r="341" spans="1:8" ht="9" customHeight="1" x14ac:dyDescent="0.2">
      <c r="A341" s="15">
        <v>336</v>
      </c>
      <c r="B341" s="23" t="s">
        <v>143</v>
      </c>
      <c r="C341" s="24" t="s">
        <v>1183</v>
      </c>
      <c r="D341" s="23" t="s">
        <v>1184</v>
      </c>
      <c r="E341" s="21"/>
      <c r="G341" s="11"/>
      <c r="H341" s="11"/>
    </row>
    <row r="342" spans="1:8" ht="9" customHeight="1" x14ac:dyDescent="0.2">
      <c r="A342" s="15">
        <v>337</v>
      </c>
      <c r="B342" s="23" t="s">
        <v>1185</v>
      </c>
      <c r="C342" s="24" t="s">
        <v>1186</v>
      </c>
      <c r="D342" s="23" t="s">
        <v>1187</v>
      </c>
      <c r="E342" s="21"/>
      <c r="G342" s="11"/>
      <c r="H342" s="11"/>
    </row>
    <row r="343" spans="1:8" ht="9" customHeight="1" x14ac:dyDescent="0.2">
      <c r="A343" s="15">
        <v>338</v>
      </c>
      <c r="B343" s="23" t="s">
        <v>1188</v>
      </c>
      <c r="C343" s="24" t="s">
        <v>1189</v>
      </c>
      <c r="D343" s="23" t="s">
        <v>1190</v>
      </c>
      <c r="E343" s="21"/>
      <c r="G343" s="11"/>
      <c r="H343" s="11"/>
    </row>
    <row r="344" spans="1:8" ht="9" customHeight="1" x14ac:dyDescent="0.2">
      <c r="A344" s="15">
        <v>339</v>
      </c>
      <c r="B344" s="23" t="s">
        <v>1191</v>
      </c>
      <c r="C344" s="24" t="s">
        <v>1192</v>
      </c>
      <c r="D344" s="23" t="s">
        <v>1193</v>
      </c>
      <c r="E344" s="21"/>
      <c r="G344" s="11"/>
      <c r="H344" s="11"/>
    </row>
    <row r="345" spans="1:8" ht="9" customHeight="1" x14ac:dyDescent="0.2">
      <c r="A345" s="15">
        <v>340</v>
      </c>
      <c r="B345" s="23" t="s">
        <v>1194</v>
      </c>
      <c r="C345" s="24" t="s">
        <v>1195</v>
      </c>
      <c r="D345" s="23" t="s">
        <v>1196</v>
      </c>
      <c r="E345" s="21"/>
      <c r="G345" s="11"/>
      <c r="H345" s="11"/>
    </row>
    <row r="346" spans="1:8" ht="9" customHeight="1" x14ac:dyDescent="0.2">
      <c r="A346" s="15">
        <v>341</v>
      </c>
      <c r="B346" s="23" t="s">
        <v>41</v>
      </c>
      <c r="C346" s="24" t="s">
        <v>1197</v>
      </c>
      <c r="D346" s="23" t="s">
        <v>1198</v>
      </c>
      <c r="E346" s="21"/>
      <c r="G346" s="11"/>
      <c r="H346" s="11"/>
    </row>
    <row r="347" spans="1:8" ht="9" customHeight="1" x14ac:dyDescent="0.2">
      <c r="A347" s="15">
        <v>342</v>
      </c>
      <c r="B347" s="23" t="s">
        <v>1199</v>
      </c>
      <c r="C347" s="24" t="s">
        <v>1200</v>
      </c>
      <c r="D347" s="23" t="s">
        <v>1201</v>
      </c>
      <c r="E347" s="21"/>
      <c r="G347" s="11"/>
      <c r="H347" s="11"/>
    </row>
    <row r="348" spans="1:8" ht="9" customHeight="1" x14ac:dyDescent="0.2">
      <c r="A348" s="15">
        <v>343</v>
      </c>
      <c r="B348" s="23" t="s">
        <v>1202</v>
      </c>
      <c r="C348" s="24"/>
      <c r="D348" s="23" t="s">
        <v>1202</v>
      </c>
      <c r="E348" s="21"/>
      <c r="G348" s="11"/>
      <c r="H348" s="11"/>
    </row>
    <row r="349" spans="1:8" ht="9" customHeight="1" x14ac:dyDescent="0.2">
      <c r="A349" s="15">
        <v>344</v>
      </c>
      <c r="B349" s="23" t="s">
        <v>1203</v>
      </c>
      <c r="C349" s="24" t="s">
        <v>1204</v>
      </c>
      <c r="D349" s="23" t="s">
        <v>1205</v>
      </c>
      <c r="E349" s="21"/>
      <c r="G349" s="11"/>
      <c r="H349" s="11"/>
    </row>
    <row r="350" spans="1:8" ht="9" customHeight="1" x14ac:dyDescent="0.2">
      <c r="A350" s="15">
        <v>345</v>
      </c>
      <c r="B350" s="23" t="s">
        <v>1206</v>
      </c>
      <c r="C350" s="24" t="s">
        <v>1207</v>
      </c>
      <c r="D350" s="23" t="s">
        <v>1208</v>
      </c>
      <c r="E350" s="21"/>
      <c r="G350" s="11"/>
      <c r="H350" s="11"/>
    </row>
    <row r="351" spans="1:8" ht="9" customHeight="1" x14ac:dyDescent="0.2">
      <c r="A351" s="15">
        <v>346</v>
      </c>
      <c r="B351" s="23" t="s">
        <v>1209</v>
      </c>
      <c r="C351" s="24" t="s">
        <v>1210</v>
      </c>
      <c r="D351" s="23" t="s">
        <v>1211</v>
      </c>
      <c r="E351" s="34" t="s">
        <v>2568</v>
      </c>
      <c r="G351" s="11"/>
      <c r="H351" s="11"/>
    </row>
    <row r="352" spans="1:8" ht="9" customHeight="1" x14ac:dyDescent="0.2">
      <c r="A352" s="15">
        <v>347</v>
      </c>
      <c r="B352" s="23" t="s">
        <v>330</v>
      </c>
      <c r="C352" s="24" t="s">
        <v>1212</v>
      </c>
      <c r="D352" s="23" t="s">
        <v>1213</v>
      </c>
      <c r="E352" s="21"/>
      <c r="G352" s="11"/>
      <c r="H352" s="11"/>
    </row>
    <row r="353" spans="1:8" ht="9" customHeight="1" x14ac:dyDescent="0.2">
      <c r="A353" s="15">
        <v>348</v>
      </c>
      <c r="B353" s="23" t="s">
        <v>1214</v>
      </c>
      <c r="C353" s="24" t="s">
        <v>1215</v>
      </c>
      <c r="D353" s="23" t="s">
        <v>1216</v>
      </c>
      <c r="E353" s="21"/>
      <c r="G353" s="11"/>
      <c r="H353" s="11"/>
    </row>
    <row r="354" spans="1:8" ht="9" customHeight="1" x14ac:dyDescent="0.2">
      <c r="A354" s="15">
        <v>349</v>
      </c>
      <c r="B354" s="23" t="s">
        <v>1217</v>
      </c>
      <c r="C354" s="24" t="s">
        <v>1218</v>
      </c>
      <c r="D354" s="23" t="s">
        <v>1219</v>
      </c>
      <c r="E354" s="34" t="s">
        <v>2568</v>
      </c>
      <c r="G354" s="11"/>
      <c r="H354" s="11"/>
    </row>
    <row r="355" spans="1:8" ht="9" customHeight="1" x14ac:dyDescent="0.2">
      <c r="A355" s="15">
        <v>350</v>
      </c>
      <c r="B355" s="23" t="s">
        <v>1220</v>
      </c>
      <c r="C355" s="24" t="s">
        <v>1221</v>
      </c>
      <c r="D355" s="23" t="s">
        <v>1222</v>
      </c>
      <c r="E355" s="35" t="s">
        <v>2572</v>
      </c>
      <c r="G355" s="11"/>
      <c r="H355" s="11"/>
    </row>
    <row r="356" spans="1:8" ht="9" customHeight="1" x14ac:dyDescent="0.2">
      <c r="A356" s="15">
        <v>351</v>
      </c>
      <c r="B356" s="23" t="s">
        <v>1223</v>
      </c>
      <c r="C356" s="24" t="s">
        <v>1224</v>
      </c>
      <c r="D356" s="23" t="s">
        <v>1225</v>
      </c>
      <c r="E356" s="35" t="s">
        <v>2573</v>
      </c>
      <c r="G356" s="11"/>
      <c r="H356" s="11"/>
    </row>
    <row r="357" spans="1:8" ht="9" customHeight="1" x14ac:dyDescent="0.2">
      <c r="A357" s="15">
        <v>352</v>
      </c>
      <c r="B357" s="23" t="s">
        <v>197</v>
      </c>
      <c r="C357" s="24" t="s">
        <v>1226</v>
      </c>
      <c r="D357" s="23" t="s">
        <v>1227</v>
      </c>
      <c r="E357" s="35" t="s">
        <v>2574</v>
      </c>
      <c r="G357" s="11"/>
      <c r="H357" s="11"/>
    </row>
    <row r="358" spans="1:8" ht="9" customHeight="1" x14ac:dyDescent="0.2">
      <c r="A358" s="15">
        <v>353</v>
      </c>
      <c r="B358" s="23" t="s">
        <v>1228</v>
      </c>
      <c r="C358" s="24" t="s">
        <v>1229</v>
      </c>
      <c r="D358" s="23" t="s">
        <v>1230</v>
      </c>
      <c r="E358" s="35" t="s">
        <v>409</v>
      </c>
      <c r="G358" s="11"/>
      <c r="H358" s="11"/>
    </row>
    <row r="359" spans="1:8" ht="9" customHeight="1" x14ac:dyDescent="0.2">
      <c r="A359" s="15">
        <v>354</v>
      </c>
      <c r="B359" s="23" t="s">
        <v>1231</v>
      </c>
      <c r="C359" s="24" t="s">
        <v>1232</v>
      </c>
      <c r="D359" s="23" t="s">
        <v>1233</v>
      </c>
      <c r="E359" s="35" t="s">
        <v>2569</v>
      </c>
      <c r="G359" s="11"/>
      <c r="H359" s="11"/>
    </row>
    <row r="360" spans="1:8" ht="9" customHeight="1" x14ac:dyDescent="0.2">
      <c r="A360" s="15">
        <v>355</v>
      </c>
      <c r="B360" s="23" t="s">
        <v>198</v>
      </c>
      <c r="C360" s="24" t="s">
        <v>1234</v>
      </c>
      <c r="D360" s="23" t="s">
        <v>1235</v>
      </c>
      <c r="E360" s="35" t="s">
        <v>2575</v>
      </c>
      <c r="G360" s="11"/>
      <c r="H360" s="11"/>
    </row>
    <row r="361" spans="1:8" ht="9" customHeight="1" x14ac:dyDescent="0.2">
      <c r="A361" s="15">
        <v>356</v>
      </c>
      <c r="B361" s="23" t="s">
        <v>199</v>
      </c>
      <c r="C361" s="24" t="s">
        <v>1236</v>
      </c>
      <c r="D361" s="23" t="s">
        <v>1237</v>
      </c>
      <c r="E361" s="35" t="s">
        <v>2570</v>
      </c>
      <c r="G361" s="11"/>
      <c r="H361" s="11"/>
    </row>
    <row r="362" spans="1:8" ht="9" customHeight="1" x14ac:dyDescent="0.2">
      <c r="A362" s="15">
        <v>357</v>
      </c>
      <c r="B362" s="23" t="s">
        <v>1238</v>
      </c>
      <c r="C362" s="24" t="s">
        <v>1239</v>
      </c>
      <c r="D362" s="25" t="s">
        <v>1240</v>
      </c>
      <c r="E362" s="35" t="s">
        <v>2568</v>
      </c>
      <c r="G362" s="11"/>
      <c r="H362" s="11"/>
    </row>
    <row r="363" spans="1:8" ht="9" customHeight="1" x14ac:dyDescent="0.2">
      <c r="A363" s="15">
        <v>358</v>
      </c>
      <c r="B363" s="23" t="s">
        <v>1241</v>
      </c>
      <c r="C363" s="24" t="s">
        <v>1242</v>
      </c>
      <c r="D363" s="23" t="s">
        <v>1243</v>
      </c>
      <c r="E363" s="35" t="s">
        <v>2571</v>
      </c>
      <c r="G363" s="11"/>
      <c r="H363" s="11"/>
    </row>
    <row r="364" spans="1:8" ht="9" customHeight="1" x14ac:dyDescent="0.2">
      <c r="A364" s="15">
        <v>359</v>
      </c>
      <c r="B364" s="23" t="s">
        <v>1244</v>
      </c>
      <c r="C364" s="24" t="s">
        <v>1245</v>
      </c>
      <c r="D364" s="23" t="s">
        <v>1246</v>
      </c>
      <c r="E364" s="35" t="s">
        <v>2572</v>
      </c>
      <c r="G364" s="11"/>
      <c r="H364" s="11"/>
    </row>
    <row r="365" spans="1:8" ht="9" customHeight="1" x14ac:dyDescent="0.2">
      <c r="A365" s="15">
        <v>360</v>
      </c>
      <c r="B365" s="23" t="s">
        <v>1247</v>
      </c>
      <c r="C365" s="24" t="s">
        <v>1248</v>
      </c>
      <c r="D365" s="23" t="s">
        <v>1249</v>
      </c>
      <c r="E365" s="35" t="s">
        <v>2573</v>
      </c>
      <c r="G365" s="11"/>
      <c r="H365" s="11"/>
    </row>
    <row r="366" spans="1:8" ht="9" customHeight="1" x14ac:dyDescent="0.2">
      <c r="A366" s="15">
        <v>361</v>
      </c>
      <c r="B366" s="23" t="s">
        <v>1250</v>
      </c>
      <c r="C366" s="24" t="s">
        <v>1251</v>
      </c>
      <c r="D366" s="23" t="s">
        <v>1252</v>
      </c>
      <c r="E366" s="35" t="s">
        <v>2574</v>
      </c>
      <c r="G366" s="11"/>
      <c r="H366" s="11"/>
    </row>
    <row r="367" spans="1:8" ht="9" customHeight="1" x14ac:dyDescent="0.2">
      <c r="A367" s="15">
        <v>362</v>
      </c>
      <c r="B367" s="23" t="s">
        <v>389</v>
      </c>
      <c r="C367" s="24" t="s">
        <v>1253</v>
      </c>
      <c r="D367" s="23" t="s">
        <v>1254</v>
      </c>
      <c r="E367" s="35" t="s">
        <v>409</v>
      </c>
      <c r="G367" s="11"/>
      <c r="H367" s="11"/>
    </row>
    <row r="368" spans="1:8" ht="9" customHeight="1" x14ac:dyDescent="0.2">
      <c r="A368" s="15">
        <v>363</v>
      </c>
      <c r="B368" s="23" t="s">
        <v>200</v>
      </c>
      <c r="C368" s="24" t="s">
        <v>1255</v>
      </c>
      <c r="D368" s="23" t="s">
        <v>1256</v>
      </c>
      <c r="E368" s="35" t="s">
        <v>2569</v>
      </c>
      <c r="G368" s="11"/>
      <c r="H368" s="11"/>
    </row>
    <row r="369" spans="1:8" ht="9" customHeight="1" x14ac:dyDescent="0.2">
      <c r="A369" s="15">
        <v>364</v>
      </c>
      <c r="B369" s="23" t="s">
        <v>1257</v>
      </c>
      <c r="C369" s="24" t="s">
        <v>1258</v>
      </c>
      <c r="D369" s="23" t="s">
        <v>1259</v>
      </c>
      <c r="E369" s="35" t="s">
        <v>2575</v>
      </c>
      <c r="G369" s="11"/>
      <c r="H369" s="11"/>
    </row>
    <row r="370" spans="1:8" ht="9" customHeight="1" x14ac:dyDescent="0.2">
      <c r="A370" s="15">
        <v>365</v>
      </c>
      <c r="B370" s="23" t="s">
        <v>331</v>
      </c>
      <c r="C370" s="24" t="s">
        <v>1260</v>
      </c>
      <c r="D370" s="23" t="s">
        <v>1261</v>
      </c>
      <c r="E370" s="35" t="s">
        <v>2570</v>
      </c>
      <c r="G370" s="11"/>
      <c r="H370" s="11"/>
    </row>
    <row r="371" spans="1:8" ht="9" customHeight="1" x14ac:dyDescent="0.2">
      <c r="A371" s="15">
        <v>366</v>
      </c>
      <c r="B371" s="23" t="s">
        <v>144</v>
      </c>
      <c r="C371" s="24" t="s">
        <v>1262</v>
      </c>
      <c r="D371" s="23" t="s">
        <v>1263</v>
      </c>
      <c r="E371" s="35" t="s">
        <v>2568</v>
      </c>
      <c r="G371" s="11"/>
      <c r="H371" s="11"/>
    </row>
    <row r="372" spans="1:8" ht="9" customHeight="1" x14ac:dyDescent="0.2">
      <c r="A372" s="15">
        <v>367</v>
      </c>
      <c r="B372" s="23" t="s">
        <v>261</v>
      </c>
      <c r="C372" s="24" t="s">
        <v>1264</v>
      </c>
      <c r="D372" s="23" t="s">
        <v>1265</v>
      </c>
      <c r="E372" s="35" t="s">
        <v>2571</v>
      </c>
      <c r="G372" s="11"/>
      <c r="H372" s="11"/>
    </row>
    <row r="373" spans="1:8" ht="9" customHeight="1" x14ac:dyDescent="0.2">
      <c r="A373" s="15">
        <v>368</v>
      </c>
      <c r="B373" s="23" t="s">
        <v>1266</v>
      </c>
      <c r="C373" s="24" t="s">
        <v>1267</v>
      </c>
      <c r="D373" s="23" t="s">
        <v>1268</v>
      </c>
      <c r="E373" s="35" t="s">
        <v>2572</v>
      </c>
      <c r="G373" s="11"/>
      <c r="H373" s="11"/>
    </row>
    <row r="374" spans="1:8" ht="9" customHeight="1" x14ac:dyDescent="0.2">
      <c r="A374" s="15">
        <v>369</v>
      </c>
      <c r="B374" s="23" t="s">
        <v>393</v>
      </c>
      <c r="C374" s="24" t="s">
        <v>1269</v>
      </c>
      <c r="D374" s="23" t="s">
        <v>1270</v>
      </c>
      <c r="E374" s="35" t="s">
        <v>2573</v>
      </c>
      <c r="G374" s="11"/>
      <c r="H374" s="11"/>
    </row>
    <row r="375" spans="1:8" ht="9" customHeight="1" x14ac:dyDescent="0.2">
      <c r="A375" s="15">
        <v>370</v>
      </c>
      <c r="B375" s="23" t="s">
        <v>1271</v>
      </c>
      <c r="C375" s="24" t="s">
        <v>1272</v>
      </c>
      <c r="D375" s="23" t="s">
        <v>1273</v>
      </c>
      <c r="E375" s="35" t="s">
        <v>2574</v>
      </c>
      <c r="G375" s="11"/>
      <c r="H375" s="11"/>
    </row>
    <row r="376" spans="1:8" ht="9" customHeight="1" x14ac:dyDescent="0.2">
      <c r="A376" s="15">
        <v>371</v>
      </c>
      <c r="B376" s="23" t="s">
        <v>99</v>
      </c>
      <c r="C376" s="24" t="s">
        <v>1274</v>
      </c>
      <c r="D376" s="31" t="s">
        <v>1275</v>
      </c>
      <c r="E376" s="35" t="s">
        <v>409</v>
      </c>
      <c r="G376" s="11"/>
      <c r="H376" s="11"/>
    </row>
    <row r="377" spans="1:8" ht="9" customHeight="1" x14ac:dyDescent="0.2">
      <c r="A377" s="15">
        <v>372</v>
      </c>
      <c r="B377" s="23" t="s">
        <v>1276</v>
      </c>
      <c r="C377" s="111" t="s">
        <v>1277</v>
      </c>
      <c r="D377" s="23" t="s">
        <v>1276</v>
      </c>
      <c r="E377" s="35" t="s">
        <v>2569</v>
      </c>
      <c r="G377" s="11"/>
      <c r="H377" s="11"/>
    </row>
    <row r="378" spans="1:8" ht="9" customHeight="1" x14ac:dyDescent="0.2">
      <c r="A378" s="15">
        <v>373</v>
      </c>
      <c r="B378" s="23" t="s">
        <v>1278</v>
      </c>
      <c r="C378" s="24" t="s">
        <v>1279</v>
      </c>
      <c r="D378" s="23" t="s">
        <v>1280</v>
      </c>
      <c r="E378" s="35" t="s">
        <v>2575</v>
      </c>
      <c r="G378" s="11"/>
      <c r="H378" s="11"/>
    </row>
    <row r="379" spans="1:8" ht="9" customHeight="1" x14ac:dyDescent="0.2">
      <c r="A379" s="15">
        <v>374</v>
      </c>
      <c r="B379" s="23" t="s">
        <v>1281</v>
      </c>
      <c r="C379" s="24" t="s">
        <v>1282</v>
      </c>
      <c r="D379" s="23" t="s">
        <v>1283</v>
      </c>
      <c r="E379" s="35" t="s">
        <v>2570</v>
      </c>
      <c r="G379" s="11"/>
      <c r="H379" s="11"/>
    </row>
    <row r="380" spans="1:8" ht="9" customHeight="1" x14ac:dyDescent="0.2">
      <c r="A380" s="15">
        <v>375</v>
      </c>
      <c r="B380" s="23" t="s">
        <v>1284</v>
      </c>
      <c r="C380" s="24" t="s">
        <v>1285</v>
      </c>
      <c r="D380" s="23" t="s">
        <v>1286</v>
      </c>
      <c r="E380" s="35" t="s">
        <v>2568</v>
      </c>
      <c r="G380" s="11"/>
      <c r="H380" s="11"/>
    </row>
    <row r="381" spans="1:8" ht="9" customHeight="1" x14ac:dyDescent="0.2">
      <c r="A381" s="15">
        <v>376</v>
      </c>
      <c r="B381" s="23" t="s">
        <v>332</v>
      </c>
      <c r="C381" s="24" t="s">
        <v>1287</v>
      </c>
      <c r="D381" s="23" t="s">
        <v>1288</v>
      </c>
      <c r="E381" s="35" t="s">
        <v>2571</v>
      </c>
      <c r="G381" s="11"/>
      <c r="H381" s="11"/>
    </row>
    <row r="382" spans="1:8" ht="9" customHeight="1" x14ac:dyDescent="0.2">
      <c r="A382" s="15">
        <v>377</v>
      </c>
      <c r="B382" s="23" t="s">
        <v>1289</v>
      </c>
      <c r="C382" s="24" t="s">
        <v>1290</v>
      </c>
      <c r="D382" s="23" t="s">
        <v>1291</v>
      </c>
      <c r="E382" s="35" t="s">
        <v>2572</v>
      </c>
      <c r="G382" s="11"/>
      <c r="H382" s="11"/>
    </row>
    <row r="383" spans="1:8" ht="9" customHeight="1" x14ac:dyDescent="0.2">
      <c r="A383" s="15">
        <v>378</v>
      </c>
      <c r="B383" s="23" t="s">
        <v>1292</v>
      </c>
      <c r="C383" s="24" t="s">
        <v>1293</v>
      </c>
      <c r="D383" s="23" t="s">
        <v>1294</v>
      </c>
      <c r="E383" s="35" t="s">
        <v>2573</v>
      </c>
      <c r="G383" s="11"/>
      <c r="H383" s="11"/>
    </row>
    <row r="384" spans="1:8" ht="9" customHeight="1" x14ac:dyDescent="0.2">
      <c r="A384" s="15">
        <v>379</v>
      </c>
      <c r="B384" s="23" t="s">
        <v>1295</v>
      </c>
      <c r="C384" s="24" t="s">
        <v>1296</v>
      </c>
      <c r="D384" s="23" t="s">
        <v>1297</v>
      </c>
      <c r="E384" s="35" t="s">
        <v>2574</v>
      </c>
      <c r="G384" s="11"/>
      <c r="H384" s="11"/>
    </row>
    <row r="385" spans="1:8" ht="9" customHeight="1" x14ac:dyDescent="0.2">
      <c r="A385" s="15">
        <v>380</v>
      </c>
      <c r="B385" s="23" t="s">
        <v>1298</v>
      </c>
      <c r="C385" s="24" t="s">
        <v>1299</v>
      </c>
      <c r="D385" s="23" t="s">
        <v>1300</v>
      </c>
      <c r="E385" s="35" t="s">
        <v>409</v>
      </c>
      <c r="G385" s="11"/>
      <c r="H385" s="11"/>
    </row>
    <row r="386" spans="1:8" ht="9" customHeight="1" x14ac:dyDescent="0.2">
      <c r="A386" s="15">
        <v>381</v>
      </c>
      <c r="B386" s="23" t="s">
        <v>333</v>
      </c>
      <c r="C386" s="24" t="s">
        <v>1301</v>
      </c>
      <c r="D386" s="5" t="s">
        <v>1302</v>
      </c>
      <c r="E386" s="35" t="s">
        <v>2569</v>
      </c>
      <c r="G386" s="11"/>
      <c r="H386" s="11"/>
    </row>
    <row r="387" spans="1:8" ht="9" customHeight="1" x14ac:dyDescent="0.2">
      <c r="A387" s="15">
        <v>382</v>
      </c>
      <c r="B387" s="23" t="s">
        <v>1303</v>
      </c>
      <c r="C387" s="10" t="s">
        <v>1304</v>
      </c>
      <c r="D387" s="23" t="s">
        <v>1305</v>
      </c>
      <c r="E387" s="35" t="s">
        <v>2575</v>
      </c>
      <c r="G387" s="11"/>
      <c r="H387" s="11"/>
    </row>
    <row r="388" spans="1:8" ht="9" customHeight="1" x14ac:dyDescent="0.2">
      <c r="A388" s="15">
        <v>383</v>
      </c>
      <c r="B388" s="23" t="s">
        <v>334</v>
      </c>
      <c r="C388" s="24" t="s">
        <v>1306</v>
      </c>
      <c r="D388" s="23" t="s">
        <v>1307</v>
      </c>
      <c r="E388" s="35" t="s">
        <v>2570</v>
      </c>
      <c r="G388" s="11"/>
      <c r="H388" s="11"/>
    </row>
    <row r="389" spans="1:8" ht="9" customHeight="1" x14ac:dyDescent="0.2">
      <c r="A389" s="15">
        <v>384</v>
      </c>
      <c r="B389" s="23" t="s">
        <v>1308</v>
      </c>
      <c r="C389" s="24" t="s">
        <v>1309</v>
      </c>
      <c r="D389" s="23" t="s">
        <v>1310</v>
      </c>
      <c r="E389" s="35" t="s">
        <v>2568</v>
      </c>
      <c r="G389" s="11"/>
      <c r="H389" s="11"/>
    </row>
    <row r="390" spans="1:8" ht="9" customHeight="1" x14ac:dyDescent="0.2">
      <c r="A390" s="15">
        <v>385</v>
      </c>
      <c r="B390" s="23" t="s">
        <v>1311</v>
      </c>
      <c r="C390" s="24" t="s">
        <v>1312</v>
      </c>
      <c r="D390" s="23" t="s">
        <v>1313</v>
      </c>
      <c r="E390" s="35" t="s">
        <v>2571</v>
      </c>
      <c r="G390" s="11"/>
      <c r="H390" s="11"/>
    </row>
    <row r="391" spans="1:8" ht="9" customHeight="1" x14ac:dyDescent="0.2">
      <c r="A391" s="15">
        <v>386</v>
      </c>
      <c r="B391" s="23" t="s">
        <v>262</v>
      </c>
      <c r="C391" s="24" t="s">
        <v>1314</v>
      </c>
      <c r="D391" s="23" t="s">
        <v>1315</v>
      </c>
      <c r="E391" s="35" t="s">
        <v>2572</v>
      </c>
      <c r="G391" s="11"/>
      <c r="H391" s="11"/>
    </row>
    <row r="392" spans="1:8" ht="9" customHeight="1" x14ac:dyDescent="0.2">
      <c r="A392" s="15">
        <v>387</v>
      </c>
      <c r="B392" s="23" t="s">
        <v>42</v>
      </c>
      <c r="C392" s="24" t="s">
        <v>1316</v>
      </c>
      <c r="D392" s="23" t="s">
        <v>1317</v>
      </c>
      <c r="E392" s="35" t="s">
        <v>2573</v>
      </c>
      <c r="G392" s="11"/>
      <c r="H392" s="11"/>
    </row>
    <row r="393" spans="1:8" ht="9" customHeight="1" x14ac:dyDescent="0.2">
      <c r="A393" s="15">
        <v>388</v>
      </c>
      <c r="B393" s="23" t="s">
        <v>43</v>
      </c>
      <c r="C393" s="24" t="s">
        <v>1318</v>
      </c>
      <c r="D393" s="23" t="s">
        <v>1319</v>
      </c>
      <c r="E393" s="35" t="s">
        <v>2574</v>
      </c>
      <c r="G393" s="11"/>
      <c r="H393" s="11"/>
    </row>
    <row r="394" spans="1:8" ht="9" customHeight="1" x14ac:dyDescent="0.2">
      <c r="A394" s="15">
        <v>389</v>
      </c>
      <c r="B394" s="23" t="s">
        <v>1320</v>
      </c>
      <c r="C394" s="24" t="s">
        <v>1321</v>
      </c>
      <c r="D394" s="23" t="s">
        <v>1322</v>
      </c>
      <c r="E394" s="35" t="s">
        <v>409</v>
      </c>
      <c r="G394" s="11"/>
      <c r="H394" s="11"/>
    </row>
    <row r="395" spans="1:8" ht="9" customHeight="1" x14ac:dyDescent="0.2">
      <c r="A395" s="15">
        <v>390</v>
      </c>
      <c r="B395" s="23" t="s">
        <v>1323</v>
      </c>
      <c r="C395" s="24" t="s">
        <v>1324</v>
      </c>
      <c r="D395" s="23" t="s">
        <v>1325</v>
      </c>
      <c r="E395" s="35" t="s">
        <v>2569</v>
      </c>
      <c r="G395" s="11"/>
      <c r="H395" s="11"/>
    </row>
    <row r="396" spans="1:8" ht="9" customHeight="1" x14ac:dyDescent="0.2">
      <c r="A396" s="15">
        <v>391</v>
      </c>
      <c r="B396" s="23" t="s">
        <v>1326</v>
      </c>
      <c r="C396" s="24" t="s">
        <v>1327</v>
      </c>
      <c r="D396" s="23" t="s">
        <v>1328</v>
      </c>
      <c r="E396" s="35" t="s">
        <v>2575</v>
      </c>
      <c r="G396" s="11"/>
      <c r="H396" s="11"/>
    </row>
    <row r="397" spans="1:8" ht="9" customHeight="1" x14ac:dyDescent="0.2">
      <c r="A397" s="15">
        <v>392</v>
      </c>
      <c r="B397" s="23" t="s">
        <v>1329</v>
      </c>
      <c r="C397" s="24" t="s">
        <v>1330</v>
      </c>
      <c r="D397" s="23" t="s">
        <v>1331</v>
      </c>
      <c r="E397" s="35" t="s">
        <v>2570</v>
      </c>
      <c r="G397" s="11"/>
      <c r="H397" s="11"/>
    </row>
    <row r="398" spans="1:8" ht="9" customHeight="1" x14ac:dyDescent="0.2">
      <c r="A398" s="15">
        <v>393</v>
      </c>
      <c r="B398" s="23" t="s">
        <v>335</v>
      </c>
      <c r="C398" s="24" t="s">
        <v>1332</v>
      </c>
      <c r="D398" s="23" t="s">
        <v>1333</v>
      </c>
      <c r="E398" s="35" t="s">
        <v>2568</v>
      </c>
      <c r="G398" s="11"/>
      <c r="H398" s="11"/>
    </row>
    <row r="399" spans="1:8" ht="9" customHeight="1" x14ac:dyDescent="0.2">
      <c r="A399" s="15">
        <v>394</v>
      </c>
      <c r="B399" s="23" t="s">
        <v>44</v>
      </c>
      <c r="C399" s="24" t="s">
        <v>1334</v>
      </c>
      <c r="D399" s="23" t="s">
        <v>1335</v>
      </c>
      <c r="E399" s="35" t="s">
        <v>2571</v>
      </c>
      <c r="G399" s="11"/>
      <c r="H399" s="11"/>
    </row>
    <row r="400" spans="1:8" ht="9" customHeight="1" x14ac:dyDescent="0.2">
      <c r="A400" s="15">
        <v>395</v>
      </c>
      <c r="B400" s="23" t="s">
        <v>1336</v>
      </c>
      <c r="C400" s="24" t="s">
        <v>1337</v>
      </c>
      <c r="D400" s="23" t="s">
        <v>1338</v>
      </c>
      <c r="E400" s="35" t="s">
        <v>2572</v>
      </c>
      <c r="G400" s="11"/>
      <c r="H400" s="11"/>
    </row>
    <row r="401" spans="1:8" ht="9" customHeight="1" x14ac:dyDescent="0.2">
      <c r="A401" s="15">
        <v>396</v>
      </c>
      <c r="B401" s="23" t="s">
        <v>1339</v>
      </c>
      <c r="C401" s="24" t="s">
        <v>1340</v>
      </c>
      <c r="D401" s="23" t="s">
        <v>1341</v>
      </c>
      <c r="E401" s="35" t="s">
        <v>2573</v>
      </c>
      <c r="G401" s="11"/>
      <c r="H401" s="11"/>
    </row>
    <row r="402" spans="1:8" ht="9" customHeight="1" x14ac:dyDescent="0.2">
      <c r="A402" s="15">
        <v>397</v>
      </c>
      <c r="B402" s="23" t="s">
        <v>1342</v>
      </c>
      <c r="C402" s="24" t="s">
        <v>1343</v>
      </c>
      <c r="D402" s="23" t="s">
        <v>1344</v>
      </c>
      <c r="E402" s="35" t="s">
        <v>2574</v>
      </c>
      <c r="G402" s="11"/>
      <c r="H402" s="11"/>
    </row>
    <row r="403" spans="1:8" ht="9" customHeight="1" x14ac:dyDescent="0.2">
      <c r="A403" s="15">
        <v>398</v>
      </c>
      <c r="B403" s="23" t="s">
        <v>145</v>
      </c>
      <c r="C403" s="24" t="s">
        <v>1345</v>
      </c>
      <c r="D403" s="23" t="s">
        <v>1346</v>
      </c>
      <c r="E403" s="35" t="s">
        <v>409</v>
      </c>
      <c r="G403" s="11"/>
      <c r="H403" s="11"/>
    </row>
    <row r="404" spans="1:8" ht="9" customHeight="1" x14ac:dyDescent="0.2">
      <c r="A404" s="15">
        <v>399</v>
      </c>
      <c r="B404" s="23" t="s">
        <v>336</v>
      </c>
      <c r="C404" s="24" t="s">
        <v>1347</v>
      </c>
      <c r="D404" s="23" t="s">
        <v>1348</v>
      </c>
      <c r="E404" s="35" t="s">
        <v>2569</v>
      </c>
      <c r="G404" s="11"/>
      <c r="H404" s="11"/>
    </row>
    <row r="405" spans="1:8" ht="9" customHeight="1" x14ac:dyDescent="0.2">
      <c r="A405" s="15">
        <v>400</v>
      </c>
      <c r="B405" s="23" t="s">
        <v>337</v>
      </c>
      <c r="C405" s="24" t="s">
        <v>1349</v>
      </c>
      <c r="D405" s="23" t="s">
        <v>1350</v>
      </c>
      <c r="E405" s="35" t="s">
        <v>2575</v>
      </c>
      <c r="G405" s="11"/>
      <c r="H405" s="11"/>
    </row>
    <row r="406" spans="1:8" ht="9" customHeight="1" x14ac:dyDescent="0.2">
      <c r="A406" s="15">
        <v>401</v>
      </c>
      <c r="B406" s="23" t="s">
        <v>1351</v>
      </c>
      <c r="C406" s="24" t="s">
        <v>1352</v>
      </c>
      <c r="D406" s="23" t="s">
        <v>1353</v>
      </c>
      <c r="E406" s="35" t="s">
        <v>2570</v>
      </c>
      <c r="G406" s="11"/>
      <c r="H406" s="11"/>
    </row>
    <row r="407" spans="1:8" ht="9" customHeight="1" x14ac:dyDescent="0.2">
      <c r="A407" s="15">
        <v>402</v>
      </c>
      <c r="B407" s="23" t="s">
        <v>201</v>
      </c>
      <c r="C407" s="24" t="s">
        <v>1354</v>
      </c>
      <c r="D407" s="23" t="s">
        <v>1355</v>
      </c>
      <c r="E407" s="35" t="s">
        <v>2568</v>
      </c>
      <c r="G407" s="11"/>
      <c r="H407" s="11"/>
    </row>
    <row r="408" spans="1:8" ht="9" customHeight="1" x14ac:dyDescent="0.2">
      <c r="A408" s="15">
        <v>403</v>
      </c>
      <c r="B408" s="23" t="s">
        <v>1356</v>
      </c>
      <c r="C408" s="24" t="s">
        <v>1357</v>
      </c>
      <c r="D408" s="23" t="s">
        <v>1358</v>
      </c>
      <c r="E408" s="35" t="s">
        <v>2571</v>
      </c>
      <c r="G408" s="11"/>
      <c r="H408" s="11"/>
    </row>
    <row r="409" spans="1:8" ht="9" customHeight="1" x14ac:dyDescent="0.2">
      <c r="A409" s="15">
        <v>404</v>
      </c>
      <c r="B409" s="23" t="s">
        <v>1359</v>
      </c>
      <c r="C409" s="24" t="s">
        <v>1360</v>
      </c>
      <c r="D409" s="23" t="s">
        <v>1361</v>
      </c>
      <c r="E409" s="35" t="s">
        <v>2572</v>
      </c>
      <c r="G409" s="11"/>
      <c r="H409" s="11"/>
    </row>
    <row r="410" spans="1:8" ht="9" customHeight="1" x14ac:dyDescent="0.2">
      <c r="A410" s="15">
        <v>405</v>
      </c>
      <c r="B410" s="23" t="s">
        <v>1362</v>
      </c>
      <c r="C410" s="24" t="s">
        <v>1363</v>
      </c>
      <c r="D410" s="23" t="s">
        <v>1364</v>
      </c>
      <c r="E410" s="35" t="s">
        <v>2573</v>
      </c>
      <c r="G410" s="11"/>
      <c r="H410" s="11"/>
    </row>
    <row r="411" spans="1:8" ht="9" customHeight="1" x14ac:dyDescent="0.2">
      <c r="A411" s="15">
        <v>406</v>
      </c>
      <c r="B411" s="23" t="s">
        <v>338</v>
      </c>
      <c r="C411" s="24" t="s">
        <v>1365</v>
      </c>
      <c r="D411" s="23" t="s">
        <v>1366</v>
      </c>
      <c r="E411" s="35" t="s">
        <v>2574</v>
      </c>
      <c r="G411" s="11"/>
      <c r="H411" s="11"/>
    </row>
    <row r="412" spans="1:8" ht="9" customHeight="1" x14ac:dyDescent="0.2">
      <c r="A412" s="15">
        <v>407</v>
      </c>
      <c r="B412" s="23" t="s">
        <v>1367</v>
      </c>
      <c r="C412" s="24" t="s">
        <v>1368</v>
      </c>
      <c r="D412" s="23" t="s">
        <v>1369</v>
      </c>
      <c r="E412" s="35" t="s">
        <v>409</v>
      </c>
      <c r="G412" s="11"/>
      <c r="H412" s="11"/>
    </row>
    <row r="413" spans="1:8" ht="9" customHeight="1" x14ac:dyDescent="0.2">
      <c r="A413" s="15">
        <v>408</v>
      </c>
      <c r="B413" s="23" t="s">
        <v>1370</v>
      </c>
      <c r="C413" s="24" t="s">
        <v>1371</v>
      </c>
      <c r="D413" s="23" t="s">
        <v>1372</v>
      </c>
      <c r="E413" s="35" t="s">
        <v>2569</v>
      </c>
      <c r="G413" s="11"/>
      <c r="H413" s="11"/>
    </row>
    <row r="414" spans="1:8" ht="9" customHeight="1" x14ac:dyDescent="0.2">
      <c r="A414" s="15">
        <v>409</v>
      </c>
      <c r="B414" s="23" t="s">
        <v>1373</v>
      </c>
      <c r="C414" s="24" t="s">
        <v>1374</v>
      </c>
      <c r="D414" s="23" t="s">
        <v>1375</v>
      </c>
      <c r="E414" s="35" t="s">
        <v>2575</v>
      </c>
      <c r="G414" s="11"/>
      <c r="H414" s="11"/>
    </row>
    <row r="415" spans="1:8" ht="9" customHeight="1" x14ac:dyDescent="0.2">
      <c r="A415" s="15">
        <v>410</v>
      </c>
      <c r="B415" s="23" t="s">
        <v>263</v>
      </c>
      <c r="C415" s="24" t="s">
        <v>1376</v>
      </c>
      <c r="D415" s="23" t="s">
        <v>1377</v>
      </c>
      <c r="E415" s="35" t="s">
        <v>2570</v>
      </c>
      <c r="G415" s="11"/>
      <c r="H415" s="11"/>
    </row>
    <row r="416" spans="1:8" ht="9" customHeight="1" x14ac:dyDescent="0.2">
      <c r="A416" s="15">
        <v>411</v>
      </c>
      <c r="B416" s="23" t="s">
        <v>1378</v>
      </c>
      <c r="C416" s="24" t="s">
        <v>1379</v>
      </c>
      <c r="D416" s="23" t="s">
        <v>1380</v>
      </c>
      <c r="E416" s="35" t="s">
        <v>2568</v>
      </c>
      <c r="G416" s="11"/>
      <c r="H416" s="11"/>
    </row>
    <row r="417" spans="1:8" ht="9" customHeight="1" x14ac:dyDescent="0.2">
      <c r="A417" s="15">
        <v>412</v>
      </c>
      <c r="B417" s="23" t="s">
        <v>1381</v>
      </c>
      <c r="C417" s="24" t="s">
        <v>1382</v>
      </c>
      <c r="D417" s="23" t="s">
        <v>1383</v>
      </c>
      <c r="E417" s="35" t="s">
        <v>2571</v>
      </c>
      <c r="G417" s="11"/>
      <c r="H417" s="11"/>
    </row>
    <row r="418" spans="1:8" ht="9" customHeight="1" x14ac:dyDescent="0.2">
      <c r="A418" s="15">
        <v>413</v>
      </c>
      <c r="B418" s="23" t="s">
        <v>1384</v>
      </c>
      <c r="C418" s="24" t="s">
        <v>1385</v>
      </c>
      <c r="D418" s="23" t="s">
        <v>1386</v>
      </c>
      <c r="E418" s="35" t="s">
        <v>2572</v>
      </c>
      <c r="G418" s="11"/>
      <c r="H418" s="11"/>
    </row>
    <row r="419" spans="1:8" ht="9" customHeight="1" x14ac:dyDescent="0.2">
      <c r="A419" s="15">
        <v>414</v>
      </c>
      <c r="B419" s="23" t="s">
        <v>339</v>
      </c>
      <c r="C419" s="24" t="s">
        <v>1387</v>
      </c>
      <c r="D419" s="23" t="s">
        <v>1388</v>
      </c>
      <c r="E419" s="35" t="s">
        <v>2573</v>
      </c>
      <c r="G419" s="11"/>
      <c r="H419" s="11"/>
    </row>
    <row r="420" spans="1:8" ht="9" customHeight="1" x14ac:dyDescent="0.2">
      <c r="A420" s="15">
        <v>415</v>
      </c>
      <c r="B420" s="23" t="s">
        <v>45</v>
      </c>
      <c r="C420" s="24" t="s">
        <v>1389</v>
      </c>
      <c r="D420" s="23" t="s">
        <v>1390</v>
      </c>
      <c r="E420" s="35" t="s">
        <v>2574</v>
      </c>
      <c r="G420" s="11"/>
      <c r="H420" s="11"/>
    </row>
    <row r="421" spans="1:8" ht="9" customHeight="1" x14ac:dyDescent="0.2">
      <c r="A421" s="15">
        <v>416</v>
      </c>
      <c r="B421" s="23" t="s">
        <v>1391</v>
      </c>
      <c r="C421" s="24" t="s">
        <v>1392</v>
      </c>
      <c r="D421" s="23" t="s">
        <v>1393</v>
      </c>
      <c r="E421" s="35" t="s">
        <v>409</v>
      </c>
      <c r="G421" s="11"/>
      <c r="H421" s="11"/>
    </row>
    <row r="422" spans="1:8" ht="9" customHeight="1" x14ac:dyDescent="0.2">
      <c r="A422" s="15">
        <v>417</v>
      </c>
      <c r="B422" s="23" t="s">
        <v>1394</v>
      </c>
      <c r="C422" s="24" t="s">
        <v>1395</v>
      </c>
      <c r="D422" s="23" t="s">
        <v>1396</v>
      </c>
      <c r="E422" s="35" t="s">
        <v>2569</v>
      </c>
      <c r="G422" s="11"/>
      <c r="H422" s="11"/>
    </row>
    <row r="423" spans="1:8" ht="9" customHeight="1" x14ac:dyDescent="0.2">
      <c r="A423" s="15">
        <v>418</v>
      </c>
      <c r="B423" s="23" t="s">
        <v>1397</v>
      </c>
      <c r="C423" s="24" t="s">
        <v>1398</v>
      </c>
      <c r="D423" s="23" t="s">
        <v>1399</v>
      </c>
      <c r="E423" s="35" t="s">
        <v>2575</v>
      </c>
      <c r="G423" s="11"/>
      <c r="H423" s="11"/>
    </row>
    <row r="424" spans="1:8" ht="9" customHeight="1" x14ac:dyDescent="0.2">
      <c r="A424" s="15">
        <v>419</v>
      </c>
      <c r="B424" s="23" t="s">
        <v>1400</v>
      </c>
      <c r="C424" s="24" t="s">
        <v>1401</v>
      </c>
      <c r="D424" s="23" t="s">
        <v>1402</v>
      </c>
      <c r="E424" s="35" t="s">
        <v>2570</v>
      </c>
      <c r="G424" s="11"/>
      <c r="H424" s="11"/>
    </row>
    <row r="425" spans="1:8" ht="9" customHeight="1" x14ac:dyDescent="0.2">
      <c r="A425" s="15">
        <v>420</v>
      </c>
      <c r="B425" s="23" t="s">
        <v>100</v>
      </c>
      <c r="C425" s="24" t="s">
        <v>1403</v>
      </c>
      <c r="D425" s="23" t="s">
        <v>1404</v>
      </c>
      <c r="E425" s="35" t="s">
        <v>2568</v>
      </c>
      <c r="G425" s="11"/>
      <c r="H425" s="11"/>
    </row>
    <row r="426" spans="1:8" ht="9" customHeight="1" x14ac:dyDescent="0.2">
      <c r="A426" s="15">
        <v>421</v>
      </c>
      <c r="B426" s="23" t="s">
        <v>1405</v>
      </c>
      <c r="C426" s="24" t="s">
        <v>1406</v>
      </c>
      <c r="D426" s="23" t="s">
        <v>1407</v>
      </c>
      <c r="E426" s="35" t="s">
        <v>2571</v>
      </c>
      <c r="G426" s="11"/>
      <c r="H426" s="11"/>
    </row>
    <row r="427" spans="1:8" ht="9" customHeight="1" x14ac:dyDescent="0.2">
      <c r="A427" s="15">
        <v>422</v>
      </c>
      <c r="B427" s="23" t="s">
        <v>1408</v>
      </c>
      <c r="C427" s="24" t="s">
        <v>1409</v>
      </c>
      <c r="D427" s="23" t="s">
        <v>1410</v>
      </c>
      <c r="E427" s="35" t="s">
        <v>2572</v>
      </c>
      <c r="G427" s="11"/>
      <c r="H427" s="11"/>
    </row>
    <row r="428" spans="1:8" ht="9" customHeight="1" x14ac:dyDescent="0.2">
      <c r="A428" s="15">
        <v>423</v>
      </c>
      <c r="B428" s="23" t="s">
        <v>1411</v>
      </c>
      <c r="C428" s="24" t="s">
        <v>1412</v>
      </c>
      <c r="D428" s="23" t="s">
        <v>1413</v>
      </c>
      <c r="E428" s="35" t="s">
        <v>2573</v>
      </c>
      <c r="G428" s="11"/>
      <c r="H428" s="11"/>
    </row>
    <row r="429" spans="1:8" ht="9" customHeight="1" x14ac:dyDescent="0.2">
      <c r="A429" s="15">
        <v>424</v>
      </c>
      <c r="B429" s="23" t="s">
        <v>340</v>
      </c>
      <c r="C429" s="24" t="s">
        <v>1414</v>
      </c>
      <c r="D429" s="23" t="s">
        <v>1415</v>
      </c>
      <c r="E429" s="35" t="s">
        <v>2574</v>
      </c>
      <c r="G429" s="11"/>
      <c r="H429" s="11"/>
    </row>
    <row r="430" spans="1:8" ht="9" customHeight="1" x14ac:dyDescent="0.2">
      <c r="A430" s="15">
        <v>425</v>
      </c>
      <c r="B430" s="23" t="s">
        <v>1416</v>
      </c>
      <c r="C430" s="24" t="s">
        <v>1417</v>
      </c>
      <c r="D430" s="23" t="s">
        <v>1418</v>
      </c>
      <c r="E430" s="35" t="s">
        <v>409</v>
      </c>
      <c r="G430" s="11"/>
      <c r="H430" s="11"/>
    </row>
    <row r="431" spans="1:8" ht="9" customHeight="1" x14ac:dyDescent="0.2">
      <c r="A431" s="15">
        <v>426</v>
      </c>
      <c r="B431" s="23" t="s">
        <v>264</v>
      </c>
      <c r="C431" s="24" t="s">
        <v>1419</v>
      </c>
      <c r="D431" s="23" t="s">
        <v>1420</v>
      </c>
      <c r="E431" s="35" t="s">
        <v>2569</v>
      </c>
      <c r="G431" s="11"/>
      <c r="H431" s="11"/>
    </row>
    <row r="432" spans="1:8" ht="9" customHeight="1" x14ac:dyDescent="0.2">
      <c r="A432" s="15">
        <v>427</v>
      </c>
      <c r="B432" s="23" t="s">
        <v>341</v>
      </c>
      <c r="C432" s="24" t="s">
        <v>1421</v>
      </c>
      <c r="D432" s="23" t="s">
        <v>1422</v>
      </c>
      <c r="E432" s="35" t="s">
        <v>2575</v>
      </c>
      <c r="G432" s="11"/>
      <c r="H432" s="11"/>
    </row>
    <row r="433" spans="1:8" ht="9" customHeight="1" x14ac:dyDescent="0.2">
      <c r="A433" s="15">
        <v>428</v>
      </c>
      <c r="B433" s="23" t="s">
        <v>1423</v>
      </c>
      <c r="C433" s="24" t="s">
        <v>1424</v>
      </c>
      <c r="D433" s="23" t="s">
        <v>1425</v>
      </c>
      <c r="E433" s="35" t="s">
        <v>2570</v>
      </c>
      <c r="G433" s="11"/>
      <c r="H433" s="11"/>
    </row>
    <row r="434" spans="1:8" ht="9" customHeight="1" x14ac:dyDescent="0.2">
      <c r="A434" s="15">
        <v>429</v>
      </c>
      <c r="B434" s="23" t="s">
        <v>202</v>
      </c>
      <c r="C434" s="24" t="s">
        <v>1426</v>
      </c>
      <c r="D434" s="23" t="s">
        <v>1427</v>
      </c>
      <c r="E434" s="35" t="s">
        <v>2568</v>
      </c>
      <c r="G434" s="11"/>
      <c r="H434" s="11"/>
    </row>
    <row r="435" spans="1:8" ht="9" customHeight="1" x14ac:dyDescent="0.2">
      <c r="A435" s="15">
        <v>430</v>
      </c>
      <c r="B435" s="23" t="s">
        <v>1428</v>
      </c>
      <c r="C435" s="24" t="s">
        <v>1429</v>
      </c>
      <c r="D435" s="23" t="s">
        <v>1430</v>
      </c>
      <c r="E435" s="35" t="s">
        <v>2571</v>
      </c>
      <c r="G435" s="11"/>
      <c r="H435" s="11"/>
    </row>
    <row r="436" spans="1:8" ht="9" customHeight="1" x14ac:dyDescent="0.2">
      <c r="A436" s="15">
        <v>431</v>
      </c>
      <c r="B436" s="23" t="s">
        <v>1431</v>
      </c>
      <c r="C436" s="24" t="s">
        <v>1432</v>
      </c>
      <c r="D436" s="23" t="s">
        <v>1433</v>
      </c>
      <c r="E436" s="35" t="s">
        <v>2572</v>
      </c>
      <c r="G436" s="11"/>
      <c r="H436" s="11"/>
    </row>
    <row r="437" spans="1:8" ht="9" customHeight="1" x14ac:dyDescent="0.2">
      <c r="A437" s="15">
        <v>432</v>
      </c>
      <c r="B437" s="23" t="s">
        <v>1434</v>
      </c>
      <c r="C437" s="24" t="s">
        <v>1435</v>
      </c>
      <c r="D437" s="23" t="s">
        <v>1436</v>
      </c>
      <c r="E437" s="35" t="s">
        <v>2573</v>
      </c>
      <c r="G437" s="11"/>
      <c r="H437" s="11"/>
    </row>
    <row r="438" spans="1:8" ht="9" customHeight="1" x14ac:dyDescent="0.2">
      <c r="A438" s="15">
        <v>433</v>
      </c>
      <c r="B438" s="23" t="s">
        <v>1437</v>
      </c>
      <c r="C438" s="24" t="s">
        <v>1438</v>
      </c>
      <c r="D438" s="23" t="s">
        <v>1439</v>
      </c>
      <c r="E438" s="35" t="s">
        <v>2574</v>
      </c>
      <c r="G438" s="11"/>
      <c r="H438" s="11"/>
    </row>
    <row r="439" spans="1:8" ht="9" customHeight="1" x14ac:dyDescent="0.2">
      <c r="A439" s="15">
        <v>434</v>
      </c>
      <c r="B439" s="23" t="s">
        <v>392</v>
      </c>
      <c r="C439" s="24" t="s">
        <v>1440</v>
      </c>
      <c r="D439" s="23" t="s">
        <v>1441</v>
      </c>
      <c r="E439" s="35" t="s">
        <v>409</v>
      </c>
      <c r="G439" s="11"/>
      <c r="H439" s="11"/>
    </row>
    <row r="440" spans="1:8" ht="9" customHeight="1" x14ac:dyDescent="0.2">
      <c r="A440" s="15">
        <v>435</v>
      </c>
      <c r="B440" s="23" t="s">
        <v>1442</v>
      </c>
      <c r="C440" s="24" t="s">
        <v>1443</v>
      </c>
      <c r="D440" s="23" t="s">
        <v>1444</v>
      </c>
      <c r="E440" s="35" t="s">
        <v>2569</v>
      </c>
      <c r="G440" s="11"/>
      <c r="H440" s="11"/>
    </row>
    <row r="441" spans="1:8" ht="9" customHeight="1" x14ac:dyDescent="0.2">
      <c r="A441" s="15">
        <v>436</v>
      </c>
      <c r="B441" s="23" t="s">
        <v>1445</v>
      </c>
      <c r="C441" s="24" t="s">
        <v>1446</v>
      </c>
      <c r="D441" s="23" t="s">
        <v>1447</v>
      </c>
      <c r="E441" s="35" t="s">
        <v>2575</v>
      </c>
      <c r="G441" s="11"/>
      <c r="H441" s="11"/>
    </row>
    <row r="442" spans="1:8" ht="9" customHeight="1" x14ac:dyDescent="0.2">
      <c r="A442" s="15">
        <v>437</v>
      </c>
      <c r="B442" s="23" t="s">
        <v>1448</v>
      </c>
      <c r="C442" s="24" t="s">
        <v>1449</v>
      </c>
      <c r="D442" s="23" t="s">
        <v>1450</v>
      </c>
      <c r="E442" s="35" t="s">
        <v>2570</v>
      </c>
      <c r="G442" s="11"/>
      <c r="H442" s="11"/>
    </row>
    <row r="443" spans="1:8" ht="9" customHeight="1" x14ac:dyDescent="0.2">
      <c r="A443" s="15">
        <v>438</v>
      </c>
      <c r="B443" s="23" t="s">
        <v>114</v>
      </c>
      <c r="C443" s="24" t="s">
        <v>1451</v>
      </c>
      <c r="D443" s="23" t="s">
        <v>1452</v>
      </c>
      <c r="E443" s="35" t="s">
        <v>2568</v>
      </c>
      <c r="G443" s="11"/>
      <c r="H443" s="11"/>
    </row>
    <row r="444" spans="1:8" ht="9" customHeight="1" x14ac:dyDescent="0.2">
      <c r="A444" s="15">
        <v>439</v>
      </c>
      <c r="B444" s="23" t="s">
        <v>203</v>
      </c>
      <c r="C444" s="24" t="s">
        <v>1453</v>
      </c>
      <c r="D444" s="23" t="s">
        <v>1454</v>
      </c>
      <c r="E444" s="35" t="s">
        <v>2571</v>
      </c>
      <c r="G444" s="11"/>
      <c r="H444" s="11"/>
    </row>
    <row r="445" spans="1:8" ht="9" customHeight="1" x14ac:dyDescent="0.2">
      <c r="A445" s="15">
        <v>440</v>
      </c>
      <c r="B445" s="23" t="s">
        <v>1455</v>
      </c>
      <c r="C445" s="24" t="s">
        <v>1456</v>
      </c>
      <c r="D445" s="23" t="s">
        <v>1457</v>
      </c>
      <c r="E445" s="35" t="s">
        <v>2572</v>
      </c>
      <c r="G445" s="11"/>
      <c r="H445" s="11"/>
    </row>
    <row r="446" spans="1:8" ht="9" customHeight="1" x14ac:dyDescent="0.2">
      <c r="A446" s="15">
        <v>441</v>
      </c>
      <c r="B446" s="23" t="s">
        <v>1458</v>
      </c>
      <c r="C446" s="24" t="s">
        <v>1459</v>
      </c>
      <c r="D446" s="23" t="s">
        <v>1460</v>
      </c>
      <c r="E446" s="35" t="s">
        <v>2573</v>
      </c>
      <c r="G446" s="11"/>
      <c r="H446" s="11"/>
    </row>
    <row r="447" spans="1:8" ht="9" customHeight="1" x14ac:dyDescent="0.2">
      <c r="A447" s="15">
        <v>442</v>
      </c>
      <c r="B447" s="23" t="s">
        <v>265</v>
      </c>
      <c r="C447" s="24" t="s">
        <v>1461</v>
      </c>
      <c r="D447" s="23" t="s">
        <v>1462</v>
      </c>
      <c r="E447" s="35" t="s">
        <v>2574</v>
      </c>
      <c r="G447" s="11"/>
      <c r="H447" s="11"/>
    </row>
    <row r="448" spans="1:8" ht="9" customHeight="1" x14ac:dyDescent="0.2">
      <c r="A448" s="15">
        <v>443</v>
      </c>
      <c r="B448" s="23" t="s">
        <v>1463</v>
      </c>
      <c r="C448" s="24" t="s">
        <v>1464</v>
      </c>
      <c r="D448" s="23" t="s">
        <v>1465</v>
      </c>
      <c r="E448" s="35" t="s">
        <v>409</v>
      </c>
      <c r="G448" s="11"/>
      <c r="H448" s="11"/>
    </row>
    <row r="449" spans="1:8" ht="9" customHeight="1" x14ac:dyDescent="0.2">
      <c r="A449" s="15">
        <v>444</v>
      </c>
      <c r="B449" s="23" t="s">
        <v>1466</v>
      </c>
      <c r="C449" s="24" t="s">
        <v>1467</v>
      </c>
      <c r="D449" s="23" t="s">
        <v>1468</v>
      </c>
      <c r="E449" s="35" t="s">
        <v>2569</v>
      </c>
      <c r="G449" s="11"/>
      <c r="H449" s="11"/>
    </row>
    <row r="450" spans="1:8" ht="9" customHeight="1" x14ac:dyDescent="0.2">
      <c r="A450" s="15">
        <v>445</v>
      </c>
      <c r="B450" s="23" t="s">
        <v>1469</v>
      </c>
      <c r="C450" s="24" t="s">
        <v>1470</v>
      </c>
      <c r="D450" s="23" t="s">
        <v>1471</v>
      </c>
      <c r="E450" s="35" t="s">
        <v>2575</v>
      </c>
      <c r="G450" s="11"/>
      <c r="H450" s="11"/>
    </row>
    <row r="451" spans="1:8" ht="9" customHeight="1" x14ac:dyDescent="0.2">
      <c r="A451" s="15">
        <v>446</v>
      </c>
      <c r="B451" s="23" t="s">
        <v>1472</v>
      </c>
      <c r="C451" s="24" t="s">
        <v>1473</v>
      </c>
      <c r="D451" s="23" t="s">
        <v>1474</v>
      </c>
      <c r="E451" s="35" t="s">
        <v>2570</v>
      </c>
      <c r="G451" s="11"/>
      <c r="H451" s="11"/>
    </row>
    <row r="452" spans="1:8" ht="9" customHeight="1" x14ac:dyDescent="0.2">
      <c r="A452" s="15">
        <v>447</v>
      </c>
      <c r="B452" s="23" t="s">
        <v>266</v>
      </c>
      <c r="C452" s="24" t="s">
        <v>1475</v>
      </c>
      <c r="D452" s="23" t="s">
        <v>1476</v>
      </c>
      <c r="E452" s="35" t="s">
        <v>2568</v>
      </c>
      <c r="G452" s="11"/>
      <c r="H452" s="11"/>
    </row>
    <row r="453" spans="1:8" ht="9" customHeight="1" x14ac:dyDescent="0.2">
      <c r="A453" s="15">
        <v>448</v>
      </c>
      <c r="B453" s="23" t="s">
        <v>266</v>
      </c>
      <c r="C453" s="24" t="s">
        <v>1477</v>
      </c>
      <c r="D453" s="23" t="s">
        <v>1476</v>
      </c>
      <c r="E453" s="35" t="s">
        <v>2571</v>
      </c>
      <c r="G453" s="11"/>
      <c r="H453" s="11"/>
    </row>
    <row r="454" spans="1:8" ht="9" customHeight="1" x14ac:dyDescent="0.2">
      <c r="A454" s="15">
        <v>449</v>
      </c>
      <c r="B454" s="23" t="s">
        <v>266</v>
      </c>
      <c r="C454" s="24" t="s">
        <v>1478</v>
      </c>
      <c r="D454" s="23" t="s">
        <v>1476</v>
      </c>
      <c r="E454" s="35" t="s">
        <v>2572</v>
      </c>
      <c r="G454" s="11"/>
      <c r="H454" s="11"/>
    </row>
    <row r="455" spans="1:8" ht="9" customHeight="1" x14ac:dyDescent="0.2">
      <c r="A455" s="15">
        <v>450</v>
      </c>
      <c r="B455" s="23" t="s">
        <v>1479</v>
      </c>
      <c r="C455" s="24" t="s">
        <v>1480</v>
      </c>
      <c r="D455" s="23" t="s">
        <v>1481</v>
      </c>
      <c r="E455" s="35" t="s">
        <v>2573</v>
      </c>
      <c r="G455" s="11"/>
      <c r="H455" s="11"/>
    </row>
    <row r="456" spans="1:8" ht="9" customHeight="1" x14ac:dyDescent="0.2">
      <c r="A456" s="15">
        <v>451</v>
      </c>
      <c r="B456" s="23" t="s">
        <v>234</v>
      </c>
      <c r="C456" s="24" t="s">
        <v>1482</v>
      </c>
      <c r="D456" s="23" t="s">
        <v>1483</v>
      </c>
      <c r="E456" s="35" t="s">
        <v>2574</v>
      </c>
      <c r="G456" s="11"/>
      <c r="H456" s="11"/>
    </row>
    <row r="457" spans="1:8" ht="9" customHeight="1" x14ac:dyDescent="0.2">
      <c r="A457" s="15">
        <v>452</v>
      </c>
      <c r="B457" s="23" t="s">
        <v>1484</v>
      </c>
      <c r="C457" s="24" t="s">
        <v>1485</v>
      </c>
      <c r="D457" s="23" t="s">
        <v>1484</v>
      </c>
      <c r="E457" s="35" t="s">
        <v>409</v>
      </c>
      <c r="G457" s="11"/>
      <c r="H457" s="11"/>
    </row>
    <row r="458" spans="1:8" ht="9" customHeight="1" x14ac:dyDescent="0.2">
      <c r="A458" s="15">
        <v>453</v>
      </c>
      <c r="B458" s="23" t="s">
        <v>46</v>
      </c>
      <c r="C458" s="24" t="s">
        <v>1486</v>
      </c>
      <c r="D458" s="23" t="s">
        <v>46</v>
      </c>
      <c r="E458" s="35" t="s">
        <v>2569</v>
      </c>
      <c r="G458" s="11"/>
      <c r="H458" s="11"/>
    </row>
    <row r="459" spans="1:8" ht="9" customHeight="1" x14ac:dyDescent="0.2">
      <c r="A459" s="15">
        <v>454</v>
      </c>
      <c r="B459" s="23" t="s">
        <v>342</v>
      </c>
      <c r="C459" s="24" t="s">
        <v>1487</v>
      </c>
      <c r="D459" s="23" t="s">
        <v>342</v>
      </c>
      <c r="E459" s="35" t="s">
        <v>2575</v>
      </c>
      <c r="G459" s="11"/>
      <c r="H459" s="11"/>
    </row>
    <row r="460" spans="1:8" ht="9" customHeight="1" x14ac:dyDescent="0.2">
      <c r="A460" s="15">
        <v>455</v>
      </c>
      <c r="B460" s="23" t="s">
        <v>343</v>
      </c>
      <c r="C460" s="24" t="s">
        <v>1488</v>
      </c>
      <c r="D460" s="23" t="s">
        <v>343</v>
      </c>
      <c r="E460" s="35" t="s">
        <v>2570</v>
      </c>
      <c r="G460" s="11"/>
      <c r="H460" s="11"/>
    </row>
    <row r="461" spans="1:8" ht="9" customHeight="1" x14ac:dyDescent="0.2">
      <c r="A461" s="15">
        <v>456</v>
      </c>
      <c r="B461" s="23" t="s">
        <v>344</v>
      </c>
      <c r="C461" s="24" t="s">
        <v>1489</v>
      </c>
      <c r="D461" s="23" t="s">
        <v>344</v>
      </c>
      <c r="E461" s="35" t="s">
        <v>2568</v>
      </c>
      <c r="G461" s="11"/>
      <c r="H461" s="11"/>
    </row>
    <row r="462" spans="1:8" ht="9" customHeight="1" x14ac:dyDescent="0.2">
      <c r="A462" s="15">
        <v>457</v>
      </c>
      <c r="B462" s="23" t="s">
        <v>1490</v>
      </c>
      <c r="C462" s="24" t="s">
        <v>1491</v>
      </c>
      <c r="D462" s="23" t="s">
        <v>1490</v>
      </c>
      <c r="E462" s="35" t="s">
        <v>2571</v>
      </c>
      <c r="G462" s="11"/>
      <c r="H462" s="11"/>
    </row>
    <row r="463" spans="1:8" ht="9" customHeight="1" x14ac:dyDescent="0.2">
      <c r="A463" s="15">
        <v>458</v>
      </c>
      <c r="B463" s="23" t="s">
        <v>1492</v>
      </c>
      <c r="C463" s="24" t="s">
        <v>1493</v>
      </c>
      <c r="D463" s="23" t="s">
        <v>1492</v>
      </c>
      <c r="E463" s="35" t="s">
        <v>2572</v>
      </c>
      <c r="G463" s="11"/>
      <c r="H463" s="11"/>
    </row>
    <row r="464" spans="1:8" ht="9" customHeight="1" x14ac:dyDescent="0.2">
      <c r="A464" s="15">
        <v>459</v>
      </c>
      <c r="B464" s="23" t="s">
        <v>1494</v>
      </c>
      <c r="C464" s="24" t="s">
        <v>1495</v>
      </c>
      <c r="D464" s="23" t="s">
        <v>1494</v>
      </c>
      <c r="E464" s="35" t="s">
        <v>2573</v>
      </c>
      <c r="G464" s="11"/>
      <c r="H464" s="11"/>
    </row>
    <row r="465" spans="1:8" ht="9" customHeight="1" x14ac:dyDescent="0.2">
      <c r="A465" s="15">
        <v>460</v>
      </c>
      <c r="B465" s="23" t="s">
        <v>1496</v>
      </c>
      <c r="C465" s="24" t="s">
        <v>1497</v>
      </c>
      <c r="D465" s="23" t="s">
        <v>1496</v>
      </c>
      <c r="E465" s="35" t="s">
        <v>2574</v>
      </c>
      <c r="G465" s="11"/>
      <c r="H465" s="11"/>
    </row>
    <row r="466" spans="1:8" ht="9" customHeight="1" x14ac:dyDescent="0.2">
      <c r="A466" s="15">
        <v>461</v>
      </c>
      <c r="B466" s="23" t="s">
        <v>1498</v>
      </c>
      <c r="C466" s="24" t="s">
        <v>1499</v>
      </c>
      <c r="D466" s="23" t="s">
        <v>1498</v>
      </c>
      <c r="E466" s="35" t="s">
        <v>409</v>
      </c>
      <c r="G466" s="11"/>
      <c r="H466" s="11"/>
    </row>
    <row r="467" spans="1:8" ht="9" customHeight="1" x14ac:dyDescent="0.2">
      <c r="A467" s="15">
        <v>462</v>
      </c>
      <c r="B467" s="23" t="s">
        <v>1500</v>
      </c>
      <c r="C467" s="24" t="s">
        <v>1501</v>
      </c>
      <c r="D467" s="23" t="s">
        <v>1500</v>
      </c>
      <c r="E467" s="35" t="s">
        <v>2569</v>
      </c>
      <c r="G467" s="11"/>
      <c r="H467" s="11"/>
    </row>
    <row r="468" spans="1:8" ht="9" customHeight="1" x14ac:dyDescent="0.2">
      <c r="A468" s="15">
        <v>463</v>
      </c>
      <c r="B468" s="23" t="s">
        <v>1502</v>
      </c>
      <c r="C468" s="24" t="s">
        <v>1503</v>
      </c>
      <c r="D468" s="23" t="s">
        <v>1502</v>
      </c>
      <c r="E468" s="35" t="s">
        <v>2575</v>
      </c>
      <c r="G468" s="11"/>
      <c r="H468" s="11"/>
    </row>
    <row r="469" spans="1:8" ht="9" customHeight="1" x14ac:dyDescent="0.2">
      <c r="A469" s="15">
        <v>464</v>
      </c>
      <c r="B469" s="23" t="s">
        <v>1504</v>
      </c>
      <c r="C469" s="24" t="s">
        <v>1505</v>
      </c>
      <c r="D469" s="23" t="s">
        <v>1504</v>
      </c>
      <c r="E469" s="35" t="s">
        <v>2570</v>
      </c>
      <c r="G469" s="11"/>
      <c r="H469" s="11"/>
    </row>
    <row r="470" spans="1:8" ht="9" customHeight="1" x14ac:dyDescent="0.2">
      <c r="A470" s="15">
        <v>465</v>
      </c>
      <c r="B470" s="23" t="s">
        <v>267</v>
      </c>
      <c r="C470" s="24" t="s">
        <v>1506</v>
      </c>
      <c r="D470" s="23" t="s">
        <v>267</v>
      </c>
      <c r="E470" s="35" t="s">
        <v>2568</v>
      </c>
      <c r="G470" s="11"/>
      <c r="H470" s="11"/>
    </row>
    <row r="471" spans="1:8" ht="9" customHeight="1" x14ac:dyDescent="0.2">
      <c r="A471" s="15">
        <v>466</v>
      </c>
      <c r="B471" s="23" t="s">
        <v>1507</v>
      </c>
      <c r="C471" s="24" t="s">
        <v>1508</v>
      </c>
      <c r="D471" s="23" t="s">
        <v>1507</v>
      </c>
      <c r="E471" s="35" t="s">
        <v>2571</v>
      </c>
      <c r="G471" s="11"/>
      <c r="H471" s="11"/>
    </row>
    <row r="472" spans="1:8" ht="9" customHeight="1" x14ac:dyDescent="0.2">
      <c r="A472" s="15">
        <v>467</v>
      </c>
      <c r="B472" s="23" t="s">
        <v>1509</v>
      </c>
      <c r="C472" s="24" t="s">
        <v>1510</v>
      </c>
      <c r="D472" s="23" t="s">
        <v>1509</v>
      </c>
      <c r="E472" s="35" t="s">
        <v>2572</v>
      </c>
      <c r="G472" s="11"/>
      <c r="H472" s="11"/>
    </row>
    <row r="473" spans="1:8" ht="9" customHeight="1" x14ac:dyDescent="0.2">
      <c r="A473" s="15">
        <v>468</v>
      </c>
      <c r="B473" s="23" t="s">
        <v>146</v>
      </c>
      <c r="C473" s="24" t="s">
        <v>1511</v>
      </c>
      <c r="D473" s="23" t="s">
        <v>146</v>
      </c>
      <c r="E473" s="35" t="s">
        <v>2573</v>
      </c>
      <c r="G473" s="11"/>
      <c r="H473" s="11"/>
    </row>
    <row r="474" spans="1:8" ht="9" customHeight="1" x14ac:dyDescent="0.2">
      <c r="A474" s="15">
        <v>469</v>
      </c>
      <c r="B474" s="23" t="s">
        <v>1512</v>
      </c>
      <c r="C474" s="24" t="s">
        <v>1513</v>
      </c>
      <c r="D474" s="23" t="s">
        <v>1512</v>
      </c>
      <c r="E474" s="35" t="s">
        <v>2574</v>
      </c>
      <c r="G474" s="11"/>
      <c r="H474" s="11"/>
    </row>
    <row r="475" spans="1:8" ht="9" customHeight="1" x14ac:dyDescent="0.2">
      <c r="A475" s="15">
        <v>470</v>
      </c>
      <c r="B475" s="23" t="s">
        <v>268</v>
      </c>
      <c r="C475" s="24" t="s">
        <v>1514</v>
      </c>
      <c r="D475" s="23" t="s">
        <v>268</v>
      </c>
      <c r="E475" s="35" t="s">
        <v>409</v>
      </c>
      <c r="G475" s="11"/>
      <c r="H475" s="11"/>
    </row>
    <row r="476" spans="1:8" ht="9" customHeight="1" x14ac:dyDescent="0.2">
      <c r="A476" s="15">
        <v>471</v>
      </c>
      <c r="B476" s="23" t="s">
        <v>1515</v>
      </c>
      <c r="C476" s="24" t="s">
        <v>1516</v>
      </c>
      <c r="D476" s="23" t="s">
        <v>1515</v>
      </c>
      <c r="E476" s="35" t="s">
        <v>2569</v>
      </c>
      <c r="G476" s="11"/>
      <c r="H476" s="11"/>
    </row>
    <row r="477" spans="1:8" ht="9" customHeight="1" x14ac:dyDescent="0.2">
      <c r="A477" s="15">
        <v>472</v>
      </c>
      <c r="B477" s="23" t="s">
        <v>1517</v>
      </c>
      <c r="C477" s="24" t="s">
        <v>1518</v>
      </c>
      <c r="D477" s="23" t="s">
        <v>1517</v>
      </c>
      <c r="E477" s="35" t="s">
        <v>2575</v>
      </c>
      <c r="G477" s="11"/>
      <c r="H477" s="11"/>
    </row>
    <row r="478" spans="1:8" ht="9" customHeight="1" x14ac:dyDescent="0.2">
      <c r="A478" s="15">
        <v>473</v>
      </c>
      <c r="B478" s="23" t="s">
        <v>269</v>
      </c>
      <c r="C478" s="24" t="s">
        <v>1519</v>
      </c>
      <c r="D478" s="23" t="s">
        <v>269</v>
      </c>
      <c r="E478" s="35" t="s">
        <v>2570</v>
      </c>
      <c r="G478" s="11"/>
      <c r="H478" s="11"/>
    </row>
    <row r="479" spans="1:8" ht="9" customHeight="1" x14ac:dyDescent="0.2">
      <c r="A479" s="15">
        <v>474</v>
      </c>
      <c r="B479" s="23" t="s">
        <v>147</v>
      </c>
      <c r="C479" s="24" t="s">
        <v>1520</v>
      </c>
      <c r="D479" s="23" t="s">
        <v>147</v>
      </c>
      <c r="E479" s="35" t="s">
        <v>2568</v>
      </c>
      <c r="G479" s="11"/>
      <c r="H479" s="11"/>
    </row>
    <row r="480" spans="1:8" ht="9" customHeight="1" x14ac:dyDescent="0.2">
      <c r="A480" s="15">
        <v>475</v>
      </c>
      <c r="B480" s="23" t="s">
        <v>1521</v>
      </c>
      <c r="C480" s="24" t="s">
        <v>1522</v>
      </c>
      <c r="D480" s="23" t="s">
        <v>1521</v>
      </c>
      <c r="E480" s="35" t="s">
        <v>2571</v>
      </c>
      <c r="G480" s="11"/>
      <c r="H480" s="11"/>
    </row>
    <row r="481" spans="1:8" ht="9" customHeight="1" x14ac:dyDescent="0.2">
      <c r="A481" s="15">
        <v>476</v>
      </c>
      <c r="B481" s="23" t="s">
        <v>1523</v>
      </c>
      <c r="C481" s="24" t="s">
        <v>1524</v>
      </c>
      <c r="D481" s="23" t="s">
        <v>1523</v>
      </c>
      <c r="E481" s="35" t="s">
        <v>2572</v>
      </c>
      <c r="G481" s="11"/>
      <c r="H481" s="11"/>
    </row>
    <row r="482" spans="1:8" ht="9" customHeight="1" x14ac:dyDescent="0.2">
      <c r="A482" s="15">
        <v>477</v>
      </c>
      <c r="B482" s="23" t="s">
        <v>1525</v>
      </c>
      <c r="C482" s="24" t="s">
        <v>1526</v>
      </c>
      <c r="D482" s="23" t="s">
        <v>1525</v>
      </c>
      <c r="E482" s="35" t="s">
        <v>2573</v>
      </c>
      <c r="G482" s="11"/>
      <c r="H482" s="11"/>
    </row>
    <row r="483" spans="1:8" ht="9" customHeight="1" x14ac:dyDescent="0.2">
      <c r="A483" s="15">
        <v>478</v>
      </c>
      <c r="B483" s="23" t="s">
        <v>270</v>
      </c>
      <c r="C483" s="24" t="s">
        <v>1527</v>
      </c>
      <c r="D483" s="23" t="s">
        <v>270</v>
      </c>
      <c r="E483" s="35" t="s">
        <v>2574</v>
      </c>
      <c r="G483" s="11"/>
      <c r="H483" s="11"/>
    </row>
    <row r="484" spans="1:8" ht="9" customHeight="1" x14ac:dyDescent="0.2">
      <c r="A484" s="15">
        <v>479</v>
      </c>
      <c r="B484" s="23" t="s">
        <v>1528</v>
      </c>
      <c r="C484" s="24" t="s">
        <v>1529</v>
      </c>
      <c r="D484" s="23" t="s">
        <v>1528</v>
      </c>
      <c r="E484" s="35" t="s">
        <v>409</v>
      </c>
      <c r="G484" s="11"/>
      <c r="H484" s="11"/>
    </row>
    <row r="485" spans="1:8" ht="9" customHeight="1" x14ac:dyDescent="0.2">
      <c r="A485" s="15">
        <v>480</v>
      </c>
      <c r="B485" s="23" t="s">
        <v>1530</v>
      </c>
      <c r="C485" s="24" t="s">
        <v>1531</v>
      </c>
      <c r="D485" s="23" t="s">
        <v>1530</v>
      </c>
      <c r="E485" s="35" t="s">
        <v>2569</v>
      </c>
      <c r="G485" s="11"/>
      <c r="H485" s="11"/>
    </row>
    <row r="486" spans="1:8" ht="9" customHeight="1" x14ac:dyDescent="0.2">
      <c r="A486" s="15">
        <v>481</v>
      </c>
      <c r="B486" s="23" t="s">
        <v>1532</v>
      </c>
      <c r="C486" s="24" t="s">
        <v>1533</v>
      </c>
      <c r="D486" s="23" t="s">
        <v>1532</v>
      </c>
      <c r="E486" s="35" t="s">
        <v>2575</v>
      </c>
      <c r="G486" s="11"/>
      <c r="H486" s="11"/>
    </row>
    <row r="487" spans="1:8" ht="9" customHeight="1" x14ac:dyDescent="0.2">
      <c r="A487" s="15">
        <v>482</v>
      </c>
      <c r="B487" s="23" t="s">
        <v>1534</v>
      </c>
      <c r="C487" s="24" t="s">
        <v>1535</v>
      </c>
      <c r="D487" s="23" t="s">
        <v>1534</v>
      </c>
      <c r="E487" s="35" t="s">
        <v>2570</v>
      </c>
      <c r="G487" s="11"/>
      <c r="H487" s="11"/>
    </row>
    <row r="488" spans="1:8" ht="9" customHeight="1" x14ac:dyDescent="0.2">
      <c r="A488" s="15">
        <v>483</v>
      </c>
      <c r="B488" s="23" t="s">
        <v>47</v>
      </c>
      <c r="C488" s="24" t="s">
        <v>1536</v>
      </c>
      <c r="D488" s="23" t="s">
        <v>47</v>
      </c>
      <c r="E488" s="35" t="s">
        <v>2568</v>
      </c>
      <c r="G488" s="11"/>
      <c r="H488" s="11"/>
    </row>
    <row r="489" spans="1:8" ht="9" customHeight="1" x14ac:dyDescent="0.2">
      <c r="A489" s="15">
        <v>484</v>
      </c>
      <c r="B489" s="23" t="s">
        <v>116</v>
      </c>
      <c r="C489" s="24" t="s">
        <v>1537</v>
      </c>
      <c r="D489" s="23" t="s">
        <v>116</v>
      </c>
      <c r="E489" s="35" t="s">
        <v>2571</v>
      </c>
      <c r="G489" s="11"/>
      <c r="H489" s="11"/>
    </row>
    <row r="490" spans="1:8" ht="9" customHeight="1" x14ac:dyDescent="0.2">
      <c r="A490" s="15">
        <v>485</v>
      </c>
      <c r="B490" s="23" t="s">
        <v>1538</v>
      </c>
      <c r="C490" s="24" t="s">
        <v>1539</v>
      </c>
      <c r="D490" s="23" t="s">
        <v>1538</v>
      </c>
      <c r="E490" s="35" t="s">
        <v>2572</v>
      </c>
      <c r="G490" s="11"/>
      <c r="H490" s="11"/>
    </row>
    <row r="491" spans="1:8" ht="9" customHeight="1" x14ac:dyDescent="0.2">
      <c r="A491" s="15">
        <v>486</v>
      </c>
      <c r="B491" s="23" t="s">
        <v>1540</v>
      </c>
      <c r="C491" s="24"/>
      <c r="D491" s="23" t="s">
        <v>1540</v>
      </c>
      <c r="E491" s="35" t="s">
        <v>2573</v>
      </c>
      <c r="G491" s="11"/>
      <c r="H491" s="11"/>
    </row>
    <row r="492" spans="1:8" ht="9" customHeight="1" x14ac:dyDescent="0.2">
      <c r="A492" s="15">
        <v>487</v>
      </c>
      <c r="B492" s="23" t="s">
        <v>148</v>
      </c>
      <c r="C492" s="24" t="s">
        <v>1541</v>
      </c>
      <c r="D492" s="23" t="s">
        <v>148</v>
      </c>
      <c r="E492" s="35" t="s">
        <v>2574</v>
      </c>
      <c r="G492" s="11"/>
      <c r="H492" s="11"/>
    </row>
    <row r="493" spans="1:8" ht="9" customHeight="1" x14ac:dyDescent="0.2">
      <c r="A493" s="15">
        <v>488</v>
      </c>
      <c r="B493" s="23" t="s">
        <v>1542</v>
      </c>
      <c r="C493" s="24" t="s">
        <v>1543</v>
      </c>
      <c r="D493" s="23" t="s">
        <v>1542</v>
      </c>
      <c r="E493" s="35" t="s">
        <v>409</v>
      </c>
      <c r="G493" s="11"/>
      <c r="H493" s="11"/>
    </row>
    <row r="494" spans="1:8" ht="9" customHeight="1" x14ac:dyDescent="0.2">
      <c r="A494" s="15">
        <v>489</v>
      </c>
      <c r="B494" s="23" t="s">
        <v>149</v>
      </c>
      <c r="C494" s="24" t="s">
        <v>1544</v>
      </c>
      <c r="D494" s="23" t="s">
        <v>149</v>
      </c>
      <c r="E494" s="35" t="s">
        <v>2569</v>
      </c>
      <c r="G494" s="11"/>
      <c r="H494" s="11"/>
    </row>
    <row r="495" spans="1:8" ht="9" customHeight="1" x14ac:dyDescent="0.2">
      <c r="A495" s="15">
        <v>490</v>
      </c>
      <c r="B495" s="23" t="s">
        <v>1545</v>
      </c>
      <c r="C495" s="24" t="s">
        <v>1546</v>
      </c>
      <c r="D495" s="23" t="s">
        <v>1545</v>
      </c>
      <c r="E495" s="35" t="s">
        <v>2575</v>
      </c>
      <c r="G495" s="11"/>
      <c r="H495" s="11"/>
    </row>
    <row r="496" spans="1:8" ht="9" customHeight="1" x14ac:dyDescent="0.2">
      <c r="A496" s="15">
        <v>491</v>
      </c>
      <c r="B496" s="23" t="s">
        <v>233</v>
      </c>
      <c r="C496" s="24" t="s">
        <v>1547</v>
      </c>
      <c r="D496" s="23" t="s">
        <v>233</v>
      </c>
      <c r="E496" s="35" t="s">
        <v>2570</v>
      </c>
      <c r="G496" s="11"/>
      <c r="H496" s="11"/>
    </row>
    <row r="497" spans="1:8" ht="9" customHeight="1" x14ac:dyDescent="0.2">
      <c r="A497" s="15">
        <v>492</v>
      </c>
      <c r="B497" s="23" t="s">
        <v>1548</v>
      </c>
      <c r="C497" s="24" t="s">
        <v>1549</v>
      </c>
      <c r="D497" s="23" t="s">
        <v>1548</v>
      </c>
      <c r="E497" s="35" t="s">
        <v>2568</v>
      </c>
      <c r="G497" s="11"/>
      <c r="H497" s="11"/>
    </row>
    <row r="498" spans="1:8" ht="9" customHeight="1" x14ac:dyDescent="0.2">
      <c r="A498" s="15">
        <v>493</v>
      </c>
      <c r="B498" s="23" t="s">
        <v>271</v>
      </c>
      <c r="C498" s="24" t="s">
        <v>1550</v>
      </c>
      <c r="D498" s="23" t="s">
        <v>271</v>
      </c>
      <c r="E498" s="35" t="s">
        <v>2571</v>
      </c>
      <c r="G498" s="11"/>
      <c r="H498" s="11"/>
    </row>
    <row r="499" spans="1:8" ht="9" customHeight="1" x14ac:dyDescent="0.2">
      <c r="A499" s="15">
        <v>494</v>
      </c>
      <c r="B499" s="23" t="s">
        <v>1551</v>
      </c>
      <c r="C499" s="24" t="s">
        <v>1552</v>
      </c>
      <c r="D499" s="23" t="s">
        <v>1551</v>
      </c>
      <c r="E499" s="35" t="s">
        <v>2572</v>
      </c>
      <c r="G499" s="11"/>
      <c r="H499" s="11"/>
    </row>
    <row r="500" spans="1:8" ht="9" customHeight="1" x14ac:dyDescent="0.2">
      <c r="A500" s="15">
        <v>495</v>
      </c>
      <c r="B500" s="23" t="s">
        <v>1553</v>
      </c>
      <c r="C500" s="24" t="s">
        <v>1554</v>
      </c>
      <c r="D500" s="23" t="s">
        <v>1553</v>
      </c>
      <c r="E500" s="35" t="s">
        <v>2573</v>
      </c>
      <c r="G500" s="11"/>
      <c r="H500" s="11"/>
    </row>
    <row r="501" spans="1:8" ht="9" customHeight="1" x14ac:dyDescent="0.2">
      <c r="A501" s="15">
        <v>496</v>
      </c>
      <c r="B501" s="23" t="s">
        <v>272</v>
      </c>
      <c r="C501" s="24" t="s">
        <v>1555</v>
      </c>
      <c r="D501" s="23" t="s">
        <v>272</v>
      </c>
      <c r="E501" s="35" t="s">
        <v>2574</v>
      </c>
      <c r="G501" s="11"/>
      <c r="H501" s="11"/>
    </row>
    <row r="502" spans="1:8" ht="9" customHeight="1" x14ac:dyDescent="0.2">
      <c r="A502" s="15">
        <v>497</v>
      </c>
      <c r="B502" s="23" t="s">
        <v>1556</v>
      </c>
      <c r="C502" s="24" t="s">
        <v>1557</v>
      </c>
      <c r="D502" s="23" t="s">
        <v>1556</v>
      </c>
      <c r="E502" s="35" t="s">
        <v>409</v>
      </c>
      <c r="G502" s="11"/>
      <c r="H502" s="11"/>
    </row>
    <row r="503" spans="1:8" ht="9" customHeight="1" x14ac:dyDescent="0.2">
      <c r="A503" s="15">
        <v>498</v>
      </c>
      <c r="B503" s="23" t="s">
        <v>273</v>
      </c>
      <c r="C503" s="24" t="s">
        <v>1558</v>
      </c>
      <c r="D503" s="23" t="s">
        <v>273</v>
      </c>
      <c r="E503" s="35" t="s">
        <v>2569</v>
      </c>
      <c r="G503" s="11"/>
      <c r="H503" s="11"/>
    </row>
    <row r="504" spans="1:8" ht="9" customHeight="1" x14ac:dyDescent="0.2">
      <c r="A504" s="15">
        <v>499</v>
      </c>
      <c r="B504" s="23" t="s">
        <v>1559</v>
      </c>
      <c r="C504" s="24" t="s">
        <v>1560</v>
      </c>
      <c r="D504" s="23" t="s">
        <v>1559</v>
      </c>
      <c r="E504" s="35" t="s">
        <v>2575</v>
      </c>
      <c r="G504" s="11"/>
      <c r="H504" s="11"/>
    </row>
    <row r="505" spans="1:8" ht="9" customHeight="1" x14ac:dyDescent="0.2">
      <c r="A505" s="15">
        <v>500</v>
      </c>
      <c r="B505" s="23" t="s">
        <v>394</v>
      </c>
      <c r="C505" s="24" t="s">
        <v>1561</v>
      </c>
      <c r="D505" s="23" t="s">
        <v>1562</v>
      </c>
      <c r="E505" s="35" t="s">
        <v>2570</v>
      </c>
      <c r="G505" s="11"/>
      <c r="H505" s="11"/>
    </row>
    <row r="506" spans="1:8" ht="9" customHeight="1" x14ac:dyDescent="0.2">
      <c r="A506" s="15">
        <v>501</v>
      </c>
      <c r="B506" s="23" t="s">
        <v>1563</v>
      </c>
      <c r="C506" s="24" t="s">
        <v>1564</v>
      </c>
      <c r="D506" s="23" t="s">
        <v>1563</v>
      </c>
      <c r="E506" s="35" t="s">
        <v>2568</v>
      </c>
      <c r="G506" s="11"/>
      <c r="H506" s="11"/>
    </row>
    <row r="507" spans="1:8" ht="9" customHeight="1" x14ac:dyDescent="0.2">
      <c r="A507" s="15">
        <v>502</v>
      </c>
      <c r="B507" s="23" t="s">
        <v>345</v>
      </c>
      <c r="C507" s="24" t="s">
        <v>1565</v>
      </c>
      <c r="D507" s="23" t="s">
        <v>345</v>
      </c>
      <c r="E507" s="35" t="s">
        <v>2571</v>
      </c>
      <c r="G507" s="11"/>
      <c r="H507" s="11"/>
    </row>
    <row r="508" spans="1:8" ht="9" customHeight="1" x14ac:dyDescent="0.2">
      <c r="A508" s="15">
        <v>503</v>
      </c>
      <c r="B508" s="23" t="s">
        <v>274</v>
      </c>
      <c r="C508" s="24" t="s">
        <v>1566</v>
      </c>
      <c r="D508" s="23" t="s">
        <v>274</v>
      </c>
      <c r="E508" s="35" t="s">
        <v>2572</v>
      </c>
      <c r="G508" s="11"/>
      <c r="H508" s="11"/>
    </row>
    <row r="509" spans="1:8" ht="9" customHeight="1" x14ac:dyDescent="0.2">
      <c r="A509" s="15">
        <v>504</v>
      </c>
      <c r="B509" s="23" t="s">
        <v>275</v>
      </c>
      <c r="C509" s="24" t="s">
        <v>1567</v>
      </c>
      <c r="D509" s="23" t="s">
        <v>275</v>
      </c>
      <c r="E509" s="35" t="s">
        <v>2573</v>
      </c>
      <c r="G509" s="11"/>
      <c r="H509" s="11"/>
    </row>
    <row r="510" spans="1:8" ht="9" customHeight="1" x14ac:dyDescent="0.2">
      <c r="A510" s="15">
        <v>505</v>
      </c>
      <c r="B510" s="23" t="s">
        <v>276</v>
      </c>
      <c r="C510" s="24" t="s">
        <v>1568</v>
      </c>
      <c r="D510" s="23" t="s">
        <v>276</v>
      </c>
      <c r="E510" s="35" t="s">
        <v>2574</v>
      </c>
      <c r="G510" s="11"/>
      <c r="H510" s="11"/>
    </row>
    <row r="511" spans="1:8" ht="9" customHeight="1" x14ac:dyDescent="0.2">
      <c r="A511" s="15">
        <v>506</v>
      </c>
      <c r="B511" s="23" t="s">
        <v>48</v>
      </c>
      <c r="C511" s="24" t="s">
        <v>1569</v>
      </c>
      <c r="D511" s="23" t="s">
        <v>48</v>
      </c>
      <c r="E511" s="35" t="s">
        <v>409</v>
      </c>
      <c r="G511" s="11"/>
      <c r="H511" s="11"/>
    </row>
    <row r="512" spans="1:8" ht="9" customHeight="1" x14ac:dyDescent="0.2">
      <c r="A512" s="15">
        <v>507</v>
      </c>
      <c r="B512" s="23" t="s">
        <v>1570</v>
      </c>
      <c r="C512" s="24" t="s">
        <v>1571</v>
      </c>
      <c r="D512" s="23" t="s">
        <v>1570</v>
      </c>
      <c r="E512" s="35" t="s">
        <v>2569</v>
      </c>
      <c r="G512" s="11"/>
      <c r="H512" s="11"/>
    </row>
    <row r="513" spans="1:8" ht="9" customHeight="1" x14ac:dyDescent="0.2">
      <c r="A513" s="15">
        <v>508</v>
      </c>
      <c r="B513" s="23" t="s">
        <v>1572</v>
      </c>
      <c r="C513" s="24" t="s">
        <v>1573</v>
      </c>
      <c r="D513" s="23" t="s">
        <v>1572</v>
      </c>
      <c r="E513" s="35" t="s">
        <v>2575</v>
      </c>
      <c r="G513" s="11"/>
      <c r="H513" s="11"/>
    </row>
    <row r="514" spans="1:8" ht="9" customHeight="1" x14ac:dyDescent="0.2">
      <c r="A514" s="15">
        <v>509</v>
      </c>
      <c r="B514" s="23" t="s">
        <v>1574</v>
      </c>
      <c r="C514" s="24" t="s">
        <v>1575</v>
      </c>
      <c r="D514" s="23" t="s">
        <v>1574</v>
      </c>
      <c r="E514" s="35" t="s">
        <v>2570</v>
      </c>
      <c r="G514" s="11"/>
      <c r="H514" s="11"/>
    </row>
    <row r="515" spans="1:8" ht="9" customHeight="1" x14ac:dyDescent="0.2">
      <c r="A515" s="15">
        <v>510</v>
      </c>
      <c r="B515" s="23" t="s">
        <v>204</v>
      </c>
      <c r="C515" s="24" t="s">
        <v>1576</v>
      </c>
      <c r="D515" s="23" t="s">
        <v>204</v>
      </c>
      <c r="E515" s="35" t="s">
        <v>2568</v>
      </c>
      <c r="G515" s="11"/>
      <c r="H515" s="11"/>
    </row>
    <row r="516" spans="1:8" ht="9" customHeight="1" x14ac:dyDescent="0.2">
      <c r="A516" s="15">
        <v>511</v>
      </c>
      <c r="B516" s="23" t="s">
        <v>1577</v>
      </c>
      <c r="C516" s="24" t="s">
        <v>1578</v>
      </c>
      <c r="D516" s="23" t="s">
        <v>1577</v>
      </c>
      <c r="E516" s="35" t="s">
        <v>2571</v>
      </c>
      <c r="G516" s="11"/>
      <c r="H516" s="11"/>
    </row>
    <row r="517" spans="1:8" ht="9" customHeight="1" x14ac:dyDescent="0.2">
      <c r="A517" s="15">
        <v>512</v>
      </c>
      <c r="B517" s="23" t="s">
        <v>1579</v>
      </c>
      <c r="C517" s="24"/>
      <c r="D517" s="23" t="s">
        <v>1579</v>
      </c>
      <c r="E517" s="35" t="s">
        <v>2572</v>
      </c>
      <c r="G517" s="11"/>
      <c r="H517" s="11"/>
    </row>
    <row r="518" spans="1:8" ht="9" customHeight="1" x14ac:dyDescent="0.2">
      <c r="A518" s="15">
        <v>513</v>
      </c>
      <c r="B518" s="23" t="s">
        <v>1580</v>
      </c>
      <c r="C518" s="24" t="s">
        <v>1581</v>
      </c>
      <c r="D518" s="23" t="s">
        <v>1580</v>
      </c>
      <c r="E518" s="35" t="s">
        <v>2573</v>
      </c>
      <c r="G518" s="11"/>
      <c r="H518" s="11"/>
    </row>
    <row r="519" spans="1:8" ht="9" customHeight="1" x14ac:dyDescent="0.2">
      <c r="A519" s="15">
        <v>514</v>
      </c>
      <c r="B519" s="23" t="s">
        <v>49</v>
      </c>
      <c r="C519" s="24" t="s">
        <v>1582</v>
      </c>
      <c r="D519" s="23" t="s">
        <v>49</v>
      </c>
      <c r="E519" s="35" t="s">
        <v>2574</v>
      </c>
      <c r="G519" s="11"/>
      <c r="H519" s="11"/>
    </row>
    <row r="520" spans="1:8" ht="9" customHeight="1" x14ac:dyDescent="0.2">
      <c r="A520" s="15">
        <v>515</v>
      </c>
      <c r="B520" s="23" t="s">
        <v>346</v>
      </c>
      <c r="C520" s="24" t="s">
        <v>1583</v>
      </c>
      <c r="D520" s="23" t="s">
        <v>346</v>
      </c>
      <c r="E520" s="35" t="s">
        <v>409</v>
      </c>
      <c r="G520" s="11"/>
      <c r="H520" s="11"/>
    </row>
    <row r="521" spans="1:8" ht="9" customHeight="1" x14ac:dyDescent="0.2">
      <c r="A521" s="15">
        <v>516</v>
      </c>
      <c r="B521" s="23" t="s">
        <v>277</v>
      </c>
      <c r="C521" s="24" t="s">
        <v>1584</v>
      </c>
      <c r="D521" s="23" t="s">
        <v>277</v>
      </c>
      <c r="E521" s="35" t="s">
        <v>2569</v>
      </c>
      <c r="G521" s="11"/>
      <c r="H521" s="11"/>
    </row>
    <row r="522" spans="1:8" ht="9" customHeight="1" x14ac:dyDescent="0.2">
      <c r="A522" s="15">
        <v>517</v>
      </c>
      <c r="B522" s="23" t="s">
        <v>1585</v>
      </c>
      <c r="C522" s="24" t="s">
        <v>1586</v>
      </c>
      <c r="D522" s="23" t="s">
        <v>1585</v>
      </c>
      <c r="E522" s="35" t="s">
        <v>2575</v>
      </c>
      <c r="G522" s="11"/>
      <c r="H522" s="11"/>
    </row>
    <row r="523" spans="1:8" ht="9" customHeight="1" x14ac:dyDescent="0.2">
      <c r="A523" s="15">
        <v>518</v>
      </c>
      <c r="B523" s="23" t="s">
        <v>347</v>
      </c>
      <c r="C523" s="24" t="s">
        <v>1587</v>
      </c>
      <c r="D523" s="23" t="s">
        <v>347</v>
      </c>
      <c r="E523" s="35" t="s">
        <v>2570</v>
      </c>
      <c r="G523" s="11"/>
      <c r="H523" s="11"/>
    </row>
    <row r="524" spans="1:8" ht="9" customHeight="1" x14ac:dyDescent="0.2">
      <c r="A524" s="15">
        <v>519</v>
      </c>
      <c r="B524" s="23" t="s">
        <v>1588</v>
      </c>
      <c r="C524" s="24" t="s">
        <v>1589</v>
      </c>
      <c r="D524" s="23" t="s">
        <v>1588</v>
      </c>
      <c r="E524" s="35" t="s">
        <v>2568</v>
      </c>
      <c r="G524" s="11"/>
      <c r="H524" s="11"/>
    </row>
    <row r="525" spans="1:8" ht="9" customHeight="1" x14ac:dyDescent="0.2">
      <c r="A525" s="15">
        <v>520</v>
      </c>
      <c r="B525" s="23" t="s">
        <v>1590</v>
      </c>
      <c r="C525" s="24" t="s">
        <v>1591</v>
      </c>
      <c r="D525" s="23" t="s">
        <v>1590</v>
      </c>
      <c r="E525" s="35" t="s">
        <v>2571</v>
      </c>
      <c r="G525" s="11"/>
      <c r="H525" s="11"/>
    </row>
    <row r="526" spans="1:8" ht="9" customHeight="1" x14ac:dyDescent="0.2">
      <c r="A526" s="15">
        <v>521</v>
      </c>
      <c r="B526" s="23" t="s">
        <v>115</v>
      </c>
      <c r="C526" s="24" t="s">
        <v>1592</v>
      </c>
      <c r="D526" s="23" t="s">
        <v>115</v>
      </c>
      <c r="E526" s="35" t="s">
        <v>2572</v>
      </c>
      <c r="G526" s="11"/>
      <c r="H526" s="11"/>
    </row>
    <row r="527" spans="1:8" ht="9" customHeight="1" x14ac:dyDescent="0.2">
      <c r="A527" s="15">
        <v>522</v>
      </c>
      <c r="B527" s="23" t="s">
        <v>1593</v>
      </c>
      <c r="C527" s="24" t="s">
        <v>1594</v>
      </c>
      <c r="D527" s="23" t="s">
        <v>1593</v>
      </c>
      <c r="E527" s="35" t="s">
        <v>2573</v>
      </c>
      <c r="G527" s="11"/>
      <c r="H527" s="11"/>
    </row>
    <row r="528" spans="1:8" ht="9" customHeight="1" x14ac:dyDescent="0.2">
      <c r="A528" s="15">
        <v>523</v>
      </c>
      <c r="B528" s="23" t="s">
        <v>1595</v>
      </c>
      <c r="C528" s="24" t="s">
        <v>1596</v>
      </c>
      <c r="D528" s="23" t="s">
        <v>1595</v>
      </c>
      <c r="E528" s="35" t="s">
        <v>2574</v>
      </c>
      <c r="G528" s="11"/>
      <c r="H528" s="11"/>
    </row>
    <row r="529" spans="1:8" ht="9" customHeight="1" x14ac:dyDescent="0.2">
      <c r="A529" s="15">
        <v>524</v>
      </c>
      <c r="B529" s="23" t="s">
        <v>1597</v>
      </c>
      <c r="C529" s="24" t="s">
        <v>1598</v>
      </c>
      <c r="D529" s="23" t="s">
        <v>1597</v>
      </c>
      <c r="E529" s="35" t="s">
        <v>409</v>
      </c>
      <c r="G529" s="11"/>
      <c r="H529" s="11"/>
    </row>
    <row r="530" spans="1:8" ht="9" customHeight="1" x14ac:dyDescent="0.2">
      <c r="A530" s="15">
        <v>525</v>
      </c>
      <c r="B530" s="23" t="s">
        <v>1599</v>
      </c>
      <c r="C530" s="24" t="s">
        <v>1600</v>
      </c>
      <c r="D530" s="23" t="s">
        <v>1599</v>
      </c>
      <c r="E530" s="35" t="s">
        <v>2569</v>
      </c>
      <c r="G530" s="11"/>
      <c r="H530" s="11"/>
    </row>
    <row r="531" spans="1:8" ht="9" customHeight="1" x14ac:dyDescent="0.2">
      <c r="A531" s="15">
        <v>526</v>
      </c>
      <c r="B531" s="23" t="s">
        <v>1601</v>
      </c>
      <c r="C531" s="24" t="s">
        <v>1602</v>
      </c>
      <c r="D531" s="23" t="s">
        <v>1601</v>
      </c>
      <c r="E531" s="35" t="s">
        <v>2575</v>
      </c>
      <c r="G531" s="11"/>
      <c r="H531" s="11"/>
    </row>
    <row r="532" spans="1:8" ht="9" customHeight="1" x14ac:dyDescent="0.2">
      <c r="A532" s="15">
        <v>527</v>
      </c>
      <c r="B532" s="23" t="s">
        <v>205</v>
      </c>
      <c r="C532" s="24" t="s">
        <v>1603</v>
      </c>
      <c r="D532" s="23" t="s">
        <v>205</v>
      </c>
      <c r="E532" s="35" t="s">
        <v>2570</v>
      </c>
      <c r="G532" s="11"/>
      <c r="H532" s="11"/>
    </row>
    <row r="533" spans="1:8" ht="9" customHeight="1" x14ac:dyDescent="0.2">
      <c r="A533" s="15">
        <v>528</v>
      </c>
      <c r="B533" s="23" t="s">
        <v>50</v>
      </c>
      <c r="C533" s="24" t="s">
        <v>1604</v>
      </c>
      <c r="D533" s="23" t="s">
        <v>50</v>
      </c>
      <c r="E533" s="35" t="s">
        <v>2568</v>
      </c>
      <c r="G533" s="11"/>
      <c r="H533" s="11"/>
    </row>
    <row r="534" spans="1:8" ht="9" customHeight="1" x14ac:dyDescent="0.2">
      <c r="A534" s="15">
        <v>529</v>
      </c>
      <c r="B534" s="23" t="s">
        <v>1605</v>
      </c>
      <c r="C534" s="24" t="s">
        <v>1606</v>
      </c>
      <c r="D534" s="23" t="s">
        <v>1605</v>
      </c>
      <c r="E534" s="35" t="s">
        <v>2571</v>
      </c>
      <c r="G534" s="11"/>
      <c r="H534" s="11"/>
    </row>
    <row r="535" spans="1:8" ht="9" customHeight="1" x14ac:dyDescent="0.2">
      <c r="A535" s="15">
        <v>530</v>
      </c>
      <c r="B535" s="23" t="s">
        <v>278</v>
      </c>
      <c r="C535" s="24" t="s">
        <v>1607</v>
      </c>
      <c r="D535" s="23" t="s">
        <v>278</v>
      </c>
      <c r="E535" s="35" t="s">
        <v>2572</v>
      </c>
      <c r="G535" s="11"/>
      <c r="H535" s="11"/>
    </row>
    <row r="536" spans="1:8" ht="9" customHeight="1" x14ac:dyDescent="0.2">
      <c r="A536" s="15">
        <v>531</v>
      </c>
      <c r="B536" s="23" t="s">
        <v>348</v>
      </c>
      <c r="C536" s="24" t="s">
        <v>1608</v>
      </c>
      <c r="D536" s="23" t="s">
        <v>348</v>
      </c>
      <c r="E536" s="35" t="s">
        <v>2573</v>
      </c>
      <c r="G536" s="11"/>
      <c r="H536" s="11"/>
    </row>
    <row r="537" spans="1:8" ht="9" customHeight="1" x14ac:dyDescent="0.2">
      <c r="A537" s="15">
        <v>532</v>
      </c>
      <c r="B537" s="23" t="s">
        <v>1609</v>
      </c>
      <c r="C537" s="24" t="s">
        <v>1610</v>
      </c>
      <c r="D537" s="23" t="s">
        <v>1609</v>
      </c>
      <c r="E537" s="35" t="s">
        <v>2574</v>
      </c>
      <c r="G537" s="11"/>
      <c r="H537" s="11"/>
    </row>
    <row r="538" spans="1:8" ht="9" customHeight="1" x14ac:dyDescent="0.2">
      <c r="A538" s="15">
        <v>533</v>
      </c>
      <c r="B538" s="23" t="s">
        <v>1611</v>
      </c>
      <c r="C538" s="24" t="s">
        <v>1612</v>
      </c>
      <c r="D538" s="23" t="s">
        <v>1611</v>
      </c>
      <c r="E538" s="35" t="s">
        <v>409</v>
      </c>
      <c r="G538" s="11"/>
      <c r="H538" s="11"/>
    </row>
    <row r="539" spans="1:8" ht="9" customHeight="1" x14ac:dyDescent="0.2">
      <c r="A539" s="15">
        <v>534</v>
      </c>
      <c r="B539" s="23" t="s">
        <v>279</v>
      </c>
      <c r="C539" s="24" t="s">
        <v>1613</v>
      </c>
      <c r="D539" s="23" t="s">
        <v>279</v>
      </c>
      <c r="E539" s="35" t="s">
        <v>2569</v>
      </c>
      <c r="G539" s="11"/>
      <c r="H539" s="11"/>
    </row>
    <row r="540" spans="1:8" ht="9" customHeight="1" x14ac:dyDescent="0.2">
      <c r="A540" s="15">
        <v>535</v>
      </c>
      <c r="B540" s="23" t="s">
        <v>1614</v>
      </c>
      <c r="C540" s="24" t="s">
        <v>1615</v>
      </c>
      <c r="D540" s="23" t="s">
        <v>1616</v>
      </c>
      <c r="E540" s="35" t="s">
        <v>2575</v>
      </c>
      <c r="G540" s="11"/>
      <c r="H540" s="11"/>
    </row>
    <row r="541" spans="1:8" ht="9" customHeight="1" x14ac:dyDescent="0.2">
      <c r="A541" s="15">
        <v>536</v>
      </c>
      <c r="B541" s="23" t="s">
        <v>51</v>
      </c>
      <c r="C541" s="24" t="s">
        <v>1617</v>
      </c>
      <c r="D541" s="23" t="s">
        <v>51</v>
      </c>
      <c r="E541" s="35" t="s">
        <v>2570</v>
      </c>
      <c r="G541" s="11"/>
      <c r="H541" s="11"/>
    </row>
    <row r="542" spans="1:8" ht="9" customHeight="1" x14ac:dyDescent="0.2">
      <c r="A542" s="15">
        <v>537</v>
      </c>
      <c r="B542" s="23" t="s">
        <v>1618</v>
      </c>
      <c r="C542" s="24" t="s">
        <v>1619</v>
      </c>
      <c r="D542" s="23" t="s">
        <v>1618</v>
      </c>
      <c r="E542" s="35" t="s">
        <v>2568</v>
      </c>
      <c r="G542" s="11"/>
      <c r="H542" s="11"/>
    </row>
    <row r="543" spans="1:8" ht="9" customHeight="1" x14ac:dyDescent="0.2">
      <c r="A543" s="15">
        <v>538</v>
      </c>
      <c r="B543" s="23" t="s">
        <v>1620</v>
      </c>
      <c r="C543" s="24" t="s">
        <v>1621</v>
      </c>
      <c r="D543" s="23" t="s">
        <v>1620</v>
      </c>
      <c r="E543" s="35" t="s">
        <v>2571</v>
      </c>
      <c r="G543" s="11"/>
      <c r="H543" s="11"/>
    </row>
    <row r="544" spans="1:8" ht="9" customHeight="1" x14ac:dyDescent="0.2">
      <c r="A544" s="15">
        <v>539</v>
      </c>
      <c r="B544" s="23" t="s">
        <v>1622</v>
      </c>
      <c r="C544" s="24"/>
      <c r="D544" s="23" t="s">
        <v>1622</v>
      </c>
      <c r="E544" s="35" t="s">
        <v>2572</v>
      </c>
      <c r="G544" s="11"/>
      <c r="H544" s="11"/>
    </row>
    <row r="545" spans="1:8" ht="9" customHeight="1" x14ac:dyDescent="0.2">
      <c r="A545" s="15">
        <v>540</v>
      </c>
      <c r="B545" s="23" t="s">
        <v>150</v>
      </c>
      <c r="C545" s="24" t="s">
        <v>1623</v>
      </c>
      <c r="D545" s="23" t="s">
        <v>150</v>
      </c>
      <c r="E545" s="35" t="s">
        <v>2573</v>
      </c>
      <c r="G545" s="11"/>
      <c r="H545" s="11"/>
    </row>
    <row r="546" spans="1:8" ht="9" customHeight="1" x14ac:dyDescent="0.2">
      <c r="A546" s="15">
        <v>541</v>
      </c>
      <c r="B546" s="23" t="s">
        <v>1624</v>
      </c>
      <c r="C546" s="24" t="s">
        <v>1625</v>
      </c>
      <c r="D546" s="23" t="s">
        <v>1624</v>
      </c>
      <c r="E546" s="35" t="s">
        <v>2574</v>
      </c>
      <c r="G546" s="11"/>
      <c r="H546" s="11"/>
    </row>
    <row r="547" spans="1:8" ht="9" customHeight="1" x14ac:dyDescent="0.2">
      <c r="A547" s="15">
        <v>542</v>
      </c>
      <c r="B547" s="23" t="s">
        <v>1626</v>
      </c>
      <c r="C547" s="24" t="s">
        <v>1627</v>
      </c>
      <c r="D547" s="23" t="s">
        <v>1626</v>
      </c>
      <c r="E547" s="35" t="s">
        <v>409</v>
      </c>
      <c r="G547" s="11"/>
      <c r="H547" s="11"/>
    </row>
    <row r="548" spans="1:8" ht="9" customHeight="1" x14ac:dyDescent="0.2">
      <c r="A548" s="15">
        <v>543</v>
      </c>
      <c r="B548" s="23" t="s">
        <v>151</v>
      </c>
      <c r="C548" s="24" t="s">
        <v>1628</v>
      </c>
      <c r="D548" s="23" t="s">
        <v>151</v>
      </c>
      <c r="E548" s="35" t="s">
        <v>2569</v>
      </c>
      <c r="G548" s="11"/>
      <c r="H548" s="11"/>
    </row>
    <row r="549" spans="1:8" ht="9" customHeight="1" x14ac:dyDescent="0.2">
      <c r="A549" s="15">
        <v>544</v>
      </c>
      <c r="B549" s="23" t="s">
        <v>349</v>
      </c>
      <c r="C549" s="24" t="s">
        <v>1629</v>
      </c>
      <c r="D549" s="23" t="s">
        <v>349</v>
      </c>
      <c r="E549" s="35" t="s">
        <v>2575</v>
      </c>
      <c r="G549" s="11"/>
      <c r="H549" s="11"/>
    </row>
    <row r="550" spans="1:8" ht="9" customHeight="1" x14ac:dyDescent="0.2">
      <c r="A550" s="15">
        <v>545</v>
      </c>
      <c r="B550" s="23" t="s">
        <v>1630</v>
      </c>
      <c r="C550" s="24" t="s">
        <v>1631</v>
      </c>
      <c r="D550" s="23" t="s">
        <v>1630</v>
      </c>
      <c r="E550" s="35" t="s">
        <v>2570</v>
      </c>
      <c r="G550" s="11"/>
      <c r="H550" s="11"/>
    </row>
    <row r="551" spans="1:8" ht="9" customHeight="1" x14ac:dyDescent="0.2">
      <c r="A551" s="15">
        <v>546</v>
      </c>
      <c r="B551" s="23" t="s">
        <v>1632</v>
      </c>
      <c r="C551" s="24" t="s">
        <v>1633</v>
      </c>
      <c r="D551" s="23" t="s">
        <v>1632</v>
      </c>
      <c r="E551" s="35" t="s">
        <v>2568</v>
      </c>
      <c r="G551" s="11"/>
      <c r="H551" s="11"/>
    </row>
    <row r="552" spans="1:8" ht="9" customHeight="1" x14ac:dyDescent="0.2">
      <c r="A552" s="15">
        <v>547</v>
      </c>
      <c r="B552" s="23" t="s">
        <v>1634</v>
      </c>
      <c r="C552" s="24" t="s">
        <v>1635</v>
      </c>
      <c r="D552" s="23" t="s">
        <v>1634</v>
      </c>
      <c r="E552" s="35" t="s">
        <v>2571</v>
      </c>
      <c r="G552" s="11"/>
      <c r="H552" s="11"/>
    </row>
    <row r="553" spans="1:8" ht="9" customHeight="1" x14ac:dyDescent="0.2">
      <c r="A553" s="15">
        <v>548</v>
      </c>
      <c r="B553" s="23" t="s">
        <v>152</v>
      </c>
      <c r="C553" s="24" t="s">
        <v>1636</v>
      </c>
      <c r="D553" s="23" t="s">
        <v>152</v>
      </c>
      <c r="E553" s="35" t="s">
        <v>2572</v>
      </c>
      <c r="G553" s="11"/>
      <c r="H553" s="11"/>
    </row>
    <row r="554" spans="1:8" ht="9" customHeight="1" x14ac:dyDescent="0.2">
      <c r="A554" s="15">
        <v>549</v>
      </c>
      <c r="B554" s="23" t="s">
        <v>1637</v>
      </c>
      <c r="C554" s="24" t="s">
        <v>1638</v>
      </c>
      <c r="D554" s="23" t="s">
        <v>1637</v>
      </c>
      <c r="E554" s="35" t="s">
        <v>2573</v>
      </c>
      <c r="G554" s="11"/>
      <c r="H554" s="11"/>
    </row>
    <row r="555" spans="1:8" ht="9" customHeight="1" x14ac:dyDescent="0.2">
      <c r="A555" s="15">
        <v>550</v>
      </c>
      <c r="B555" s="23" t="s">
        <v>1639</v>
      </c>
      <c r="C555" s="24" t="s">
        <v>1640</v>
      </c>
      <c r="D555" s="23" t="s">
        <v>1639</v>
      </c>
      <c r="E555" s="35" t="s">
        <v>2574</v>
      </c>
      <c r="G555" s="11"/>
      <c r="H555" s="11"/>
    </row>
    <row r="556" spans="1:8" ht="9" customHeight="1" x14ac:dyDescent="0.2">
      <c r="A556" s="15">
        <v>551</v>
      </c>
      <c r="B556" s="23" t="s">
        <v>1641</v>
      </c>
      <c r="C556" s="24" t="s">
        <v>1642</v>
      </c>
      <c r="D556" s="23" t="s">
        <v>1641</v>
      </c>
      <c r="E556" s="35" t="s">
        <v>409</v>
      </c>
      <c r="G556" s="11"/>
      <c r="H556" s="11"/>
    </row>
    <row r="557" spans="1:8" ht="9" customHeight="1" x14ac:dyDescent="0.2">
      <c r="A557" s="15">
        <v>552</v>
      </c>
      <c r="B557" s="23" t="s">
        <v>1643</v>
      </c>
      <c r="C557" s="24" t="s">
        <v>1644</v>
      </c>
      <c r="D557" s="23" t="s">
        <v>1643</v>
      </c>
      <c r="E557" s="35" t="s">
        <v>2569</v>
      </c>
      <c r="G557" s="11"/>
      <c r="H557" s="11"/>
    </row>
    <row r="558" spans="1:8" ht="9" customHeight="1" x14ac:dyDescent="0.2">
      <c r="A558" s="15">
        <v>553</v>
      </c>
      <c r="B558" s="23" t="s">
        <v>1645</v>
      </c>
      <c r="C558" s="24" t="s">
        <v>1646</v>
      </c>
      <c r="D558" s="23" t="s">
        <v>1645</v>
      </c>
      <c r="E558" s="35" t="s">
        <v>2575</v>
      </c>
      <c r="G558" s="11"/>
      <c r="H558" s="11"/>
    </row>
    <row r="559" spans="1:8" ht="9" customHeight="1" x14ac:dyDescent="0.2">
      <c r="A559" s="15">
        <v>554</v>
      </c>
      <c r="B559" s="23" t="s">
        <v>280</v>
      </c>
      <c r="C559" s="24" t="s">
        <v>1647</v>
      </c>
      <c r="D559" s="23" t="s">
        <v>280</v>
      </c>
      <c r="E559" s="35" t="s">
        <v>2570</v>
      </c>
      <c r="G559" s="11"/>
      <c r="H559" s="11"/>
    </row>
    <row r="560" spans="1:8" ht="9" customHeight="1" x14ac:dyDescent="0.2">
      <c r="A560" s="15">
        <v>555</v>
      </c>
      <c r="B560" s="23" t="s">
        <v>350</v>
      </c>
      <c r="C560" s="24" t="s">
        <v>1648</v>
      </c>
      <c r="D560" s="23" t="s">
        <v>350</v>
      </c>
      <c r="E560" s="35" t="s">
        <v>2568</v>
      </c>
      <c r="G560" s="11"/>
      <c r="H560" s="11"/>
    </row>
    <row r="561" spans="1:8" ht="9" customHeight="1" x14ac:dyDescent="0.2">
      <c r="A561" s="15">
        <v>556</v>
      </c>
      <c r="B561" s="23" t="s">
        <v>281</v>
      </c>
      <c r="C561" s="24" t="s">
        <v>1649</v>
      </c>
      <c r="D561" s="23" t="s">
        <v>281</v>
      </c>
      <c r="E561" s="35" t="s">
        <v>2571</v>
      </c>
      <c r="G561" s="11"/>
      <c r="H561" s="11"/>
    </row>
    <row r="562" spans="1:8" ht="9" customHeight="1" x14ac:dyDescent="0.2">
      <c r="A562" s="15">
        <v>557</v>
      </c>
      <c r="B562" s="23" t="s">
        <v>1650</v>
      </c>
      <c r="C562" s="24" t="s">
        <v>1651</v>
      </c>
      <c r="D562" s="23" t="s">
        <v>1650</v>
      </c>
      <c r="E562" s="35" t="s">
        <v>2572</v>
      </c>
    </row>
    <row r="563" spans="1:8" ht="9" customHeight="1" x14ac:dyDescent="0.2">
      <c r="A563" s="15">
        <v>558</v>
      </c>
      <c r="B563" s="23" t="s">
        <v>351</v>
      </c>
      <c r="C563" s="24" t="s">
        <v>1652</v>
      </c>
      <c r="D563" s="23" t="s">
        <v>351</v>
      </c>
      <c r="E563" s="35" t="s">
        <v>2573</v>
      </c>
    </row>
    <row r="564" spans="1:8" ht="15.75" x14ac:dyDescent="0.2">
      <c r="A564" s="15">
        <v>559</v>
      </c>
      <c r="B564" s="23" t="s">
        <v>238</v>
      </c>
      <c r="C564" s="24" t="s">
        <v>1653</v>
      </c>
      <c r="D564" s="23" t="s">
        <v>238</v>
      </c>
      <c r="E564" s="35" t="s">
        <v>2574</v>
      </c>
    </row>
    <row r="565" spans="1:8" ht="15.75" x14ac:dyDescent="0.2">
      <c r="A565" s="15">
        <v>560</v>
      </c>
      <c r="B565" s="23" t="s">
        <v>52</v>
      </c>
      <c r="C565" s="24" t="s">
        <v>1654</v>
      </c>
      <c r="D565" s="23" t="s">
        <v>52</v>
      </c>
      <c r="E565" s="35" t="s">
        <v>409</v>
      </c>
    </row>
    <row r="566" spans="1:8" ht="15.75" x14ac:dyDescent="0.2">
      <c r="A566" s="15">
        <v>561</v>
      </c>
      <c r="B566" s="23" t="s">
        <v>1655</v>
      </c>
      <c r="C566" s="24" t="s">
        <v>1656</v>
      </c>
      <c r="D566" s="23" t="s">
        <v>1655</v>
      </c>
      <c r="E566" s="35" t="s">
        <v>2569</v>
      </c>
    </row>
    <row r="567" spans="1:8" ht="15.75" x14ac:dyDescent="0.2">
      <c r="A567" s="15">
        <v>562</v>
      </c>
      <c r="B567" s="23" t="s">
        <v>352</v>
      </c>
      <c r="C567" s="24" t="s">
        <v>1657</v>
      </c>
      <c r="D567" s="23" t="s">
        <v>352</v>
      </c>
      <c r="E567" s="35" t="s">
        <v>2575</v>
      </c>
    </row>
    <row r="568" spans="1:8" ht="15.75" x14ac:dyDescent="0.2">
      <c r="A568" s="15">
        <v>563</v>
      </c>
      <c r="B568" s="23" t="s">
        <v>401</v>
      </c>
      <c r="C568" s="24" t="s">
        <v>1658</v>
      </c>
      <c r="D568" s="23" t="s">
        <v>401</v>
      </c>
      <c r="E568" s="35" t="s">
        <v>2570</v>
      </c>
    </row>
    <row r="569" spans="1:8" ht="15.75" x14ac:dyDescent="0.2">
      <c r="A569" s="15">
        <v>564</v>
      </c>
      <c r="B569" s="23" t="s">
        <v>206</v>
      </c>
      <c r="C569" s="24" t="s">
        <v>1659</v>
      </c>
      <c r="D569" s="23" t="s">
        <v>206</v>
      </c>
      <c r="E569" s="35" t="s">
        <v>2568</v>
      </c>
    </row>
    <row r="570" spans="1:8" ht="15.75" x14ac:dyDescent="0.2">
      <c r="A570" s="15">
        <v>565</v>
      </c>
      <c r="B570" s="23" t="s">
        <v>1660</v>
      </c>
      <c r="C570" s="24" t="s">
        <v>1661</v>
      </c>
      <c r="D570" s="23" t="s">
        <v>1660</v>
      </c>
      <c r="E570" s="35" t="s">
        <v>2571</v>
      </c>
    </row>
    <row r="571" spans="1:8" ht="15.75" x14ac:dyDescent="0.2">
      <c r="A571" s="15">
        <v>566</v>
      </c>
      <c r="B571" s="23" t="s">
        <v>282</v>
      </c>
      <c r="C571" s="24" t="s">
        <v>1662</v>
      </c>
      <c r="D571" s="23" t="s">
        <v>282</v>
      </c>
      <c r="E571" s="35" t="s">
        <v>2572</v>
      </c>
    </row>
    <row r="572" spans="1:8" ht="15.75" x14ac:dyDescent="0.2">
      <c r="A572" s="15">
        <v>567</v>
      </c>
      <c r="B572" s="23" t="s">
        <v>283</v>
      </c>
      <c r="C572" s="24" t="s">
        <v>1663</v>
      </c>
      <c r="D572" s="23" t="s">
        <v>283</v>
      </c>
      <c r="E572" s="35" t="s">
        <v>2573</v>
      </c>
    </row>
    <row r="573" spans="1:8" ht="15.75" x14ac:dyDescent="0.2">
      <c r="A573" s="15">
        <v>568</v>
      </c>
      <c r="B573" s="23" t="s">
        <v>53</v>
      </c>
      <c r="C573" s="24"/>
      <c r="D573" s="23" t="s">
        <v>53</v>
      </c>
      <c r="E573" s="35" t="s">
        <v>2574</v>
      </c>
    </row>
    <row r="574" spans="1:8" ht="15.75" x14ac:dyDescent="0.2">
      <c r="A574" s="15">
        <v>569</v>
      </c>
      <c r="B574" s="23" t="s">
        <v>284</v>
      </c>
      <c r="C574" s="24" t="s">
        <v>1664</v>
      </c>
      <c r="D574" s="23" t="s">
        <v>284</v>
      </c>
      <c r="E574" s="35" t="s">
        <v>409</v>
      </c>
    </row>
    <row r="575" spans="1:8" ht="15.75" x14ac:dyDescent="0.2">
      <c r="A575" s="15">
        <v>570</v>
      </c>
      <c r="B575" s="23" t="s">
        <v>153</v>
      </c>
      <c r="C575" s="24" t="s">
        <v>1665</v>
      </c>
      <c r="D575" s="23" t="s">
        <v>153</v>
      </c>
      <c r="E575" s="35" t="s">
        <v>2569</v>
      </c>
    </row>
    <row r="576" spans="1:8" ht="15.75" x14ac:dyDescent="0.2">
      <c r="A576" s="15">
        <v>571</v>
      </c>
      <c r="B576" s="23" t="s">
        <v>1666</v>
      </c>
      <c r="C576" s="24" t="s">
        <v>1667</v>
      </c>
      <c r="D576" s="23" t="s">
        <v>1666</v>
      </c>
      <c r="E576" s="35" t="s">
        <v>2575</v>
      </c>
    </row>
    <row r="577" spans="1:5" ht="15.75" x14ac:dyDescent="0.2">
      <c r="A577" s="15">
        <v>572</v>
      </c>
      <c r="B577" s="23" t="s">
        <v>236</v>
      </c>
      <c r="C577" s="24" t="s">
        <v>1668</v>
      </c>
      <c r="D577" s="23" t="s">
        <v>236</v>
      </c>
      <c r="E577" s="35" t="s">
        <v>2570</v>
      </c>
    </row>
    <row r="578" spans="1:5" ht="15.75" x14ac:dyDescent="0.2">
      <c r="A578" s="15">
        <v>573</v>
      </c>
      <c r="B578" s="23" t="s">
        <v>1669</v>
      </c>
      <c r="C578" s="24" t="s">
        <v>1670</v>
      </c>
      <c r="D578" s="23" t="s">
        <v>1669</v>
      </c>
      <c r="E578" s="35" t="s">
        <v>2568</v>
      </c>
    </row>
    <row r="579" spans="1:5" ht="15.75" x14ac:dyDescent="0.2">
      <c r="A579" s="15">
        <v>574</v>
      </c>
      <c r="B579" s="23" t="s">
        <v>1671</v>
      </c>
      <c r="C579" s="24" t="s">
        <v>1672</v>
      </c>
      <c r="D579" s="23" t="s">
        <v>1671</v>
      </c>
      <c r="E579" s="35" t="s">
        <v>2571</v>
      </c>
    </row>
    <row r="580" spans="1:5" ht="15.75" x14ac:dyDescent="0.2">
      <c r="A580" s="15">
        <v>575</v>
      </c>
      <c r="B580" s="23" t="s">
        <v>1673</v>
      </c>
      <c r="C580" s="24" t="s">
        <v>1674</v>
      </c>
      <c r="D580" s="23" t="s">
        <v>1673</v>
      </c>
      <c r="E580" s="35" t="s">
        <v>2572</v>
      </c>
    </row>
    <row r="581" spans="1:5" ht="15.75" x14ac:dyDescent="0.2">
      <c r="A581" s="15">
        <v>576</v>
      </c>
      <c r="B581" s="23" t="s">
        <v>1675</v>
      </c>
      <c r="C581" s="24" t="s">
        <v>1676</v>
      </c>
      <c r="D581" s="23" t="s">
        <v>1675</v>
      </c>
      <c r="E581" s="35" t="s">
        <v>2573</v>
      </c>
    </row>
    <row r="582" spans="1:5" ht="15.75" x14ac:dyDescent="0.2">
      <c r="A582" s="15">
        <v>577</v>
      </c>
      <c r="B582" s="23" t="s">
        <v>1677</v>
      </c>
      <c r="C582" s="24" t="s">
        <v>1678</v>
      </c>
      <c r="D582" s="23" t="s">
        <v>1677</v>
      </c>
      <c r="E582" s="35" t="s">
        <v>2574</v>
      </c>
    </row>
    <row r="583" spans="1:5" ht="15.75" x14ac:dyDescent="0.2">
      <c r="A583" s="15">
        <v>578</v>
      </c>
      <c r="B583" s="23" t="s">
        <v>285</v>
      </c>
      <c r="C583" s="24" t="s">
        <v>1679</v>
      </c>
      <c r="D583" s="23" t="s">
        <v>285</v>
      </c>
      <c r="E583" s="35" t="s">
        <v>409</v>
      </c>
    </row>
    <row r="584" spans="1:5" ht="15.75" x14ac:dyDescent="0.2">
      <c r="A584" s="15">
        <v>579</v>
      </c>
      <c r="B584" s="23" t="s">
        <v>1680</v>
      </c>
      <c r="C584" s="24" t="s">
        <v>1681</v>
      </c>
      <c r="D584" s="23" t="s">
        <v>1680</v>
      </c>
      <c r="E584" s="35" t="s">
        <v>2569</v>
      </c>
    </row>
    <row r="585" spans="1:5" ht="15.75" x14ac:dyDescent="0.2">
      <c r="A585" s="15">
        <v>580</v>
      </c>
      <c r="B585" s="23" t="s">
        <v>1682</v>
      </c>
      <c r="C585" s="24" t="s">
        <v>1683</v>
      </c>
      <c r="D585" s="23" t="s">
        <v>1682</v>
      </c>
      <c r="E585" s="35" t="s">
        <v>2575</v>
      </c>
    </row>
    <row r="586" spans="1:5" ht="15.75" x14ac:dyDescent="0.2">
      <c r="A586" s="15">
        <v>581</v>
      </c>
      <c r="B586" s="23" t="s">
        <v>353</v>
      </c>
      <c r="C586" s="24" t="s">
        <v>1684</v>
      </c>
      <c r="D586" s="23" t="s">
        <v>353</v>
      </c>
      <c r="E586" s="35" t="s">
        <v>2570</v>
      </c>
    </row>
    <row r="587" spans="1:5" ht="15.75" x14ac:dyDescent="0.2">
      <c r="A587" s="15">
        <v>582</v>
      </c>
      <c r="B587" s="23" t="s">
        <v>1685</v>
      </c>
      <c r="C587" s="24" t="s">
        <v>1686</v>
      </c>
      <c r="D587" s="23" t="s">
        <v>1685</v>
      </c>
      <c r="E587" s="35" t="s">
        <v>2568</v>
      </c>
    </row>
    <row r="588" spans="1:5" ht="15.75" x14ac:dyDescent="0.2">
      <c r="A588" s="15">
        <v>583</v>
      </c>
      <c r="B588" s="23" t="s">
        <v>1687</v>
      </c>
      <c r="C588" s="24" t="s">
        <v>1688</v>
      </c>
      <c r="D588" s="23" t="s">
        <v>1687</v>
      </c>
      <c r="E588" s="35" t="s">
        <v>2571</v>
      </c>
    </row>
    <row r="589" spans="1:5" ht="15.75" x14ac:dyDescent="0.2">
      <c r="A589" s="15">
        <v>584</v>
      </c>
      <c r="B589" s="23" t="s">
        <v>54</v>
      </c>
      <c r="C589" s="24" t="s">
        <v>1689</v>
      </c>
      <c r="D589" s="23" t="s">
        <v>54</v>
      </c>
      <c r="E589" s="35" t="s">
        <v>2572</v>
      </c>
    </row>
    <row r="590" spans="1:5" ht="15.75" x14ac:dyDescent="0.2">
      <c r="A590" s="15">
        <v>585</v>
      </c>
      <c r="B590" s="23" t="s">
        <v>1690</v>
      </c>
      <c r="C590" s="24" t="s">
        <v>1691</v>
      </c>
      <c r="D590" s="23" t="s">
        <v>1690</v>
      </c>
      <c r="E590" s="35" t="s">
        <v>2573</v>
      </c>
    </row>
    <row r="591" spans="1:5" ht="15.75" x14ac:dyDescent="0.2">
      <c r="A591" s="15">
        <v>586</v>
      </c>
      <c r="B591" s="23" t="s">
        <v>154</v>
      </c>
      <c r="C591" s="24" t="s">
        <v>1692</v>
      </c>
      <c r="D591" s="23" t="s">
        <v>1693</v>
      </c>
      <c r="E591" s="35" t="s">
        <v>2574</v>
      </c>
    </row>
    <row r="592" spans="1:5" ht="15.75" x14ac:dyDescent="0.2">
      <c r="A592" s="15">
        <v>587</v>
      </c>
      <c r="B592" s="23" t="s">
        <v>207</v>
      </c>
      <c r="C592" s="24" t="s">
        <v>1694</v>
      </c>
      <c r="D592" s="23" t="s">
        <v>1695</v>
      </c>
      <c r="E592" s="35" t="s">
        <v>409</v>
      </c>
    </row>
    <row r="593" spans="1:5" ht="15.75" x14ac:dyDescent="0.2">
      <c r="A593" s="15">
        <v>588</v>
      </c>
      <c r="B593" s="23" t="s">
        <v>1696</v>
      </c>
      <c r="C593" s="24" t="s">
        <v>1697</v>
      </c>
      <c r="D593" s="23" t="s">
        <v>1698</v>
      </c>
      <c r="E593" s="35" t="s">
        <v>2569</v>
      </c>
    </row>
    <row r="594" spans="1:5" ht="15.75" x14ac:dyDescent="0.2">
      <c r="A594" s="15">
        <v>589</v>
      </c>
      <c r="B594" s="23" t="s">
        <v>1699</v>
      </c>
      <c r="C594" s="24" t="s">
        <v>1700</v>
      </c>
      <c r="D594" s="23" t="s">
        <v>1701</v>
      </c>
      <c r="E594" s="35" t="s">
        <v>2575</v>
      </c>
    </row>
    <row r="595" spans="1:5" ht="15.75" x14ac:dyDescent="0.2">
      <c r="A595" s="15">
        <v>590</v>
      </c>
      <c r="B595" s="23" t="s">
        <v>55</v>
      </c>
      <c r="C595" s="24" t="s">
        <v>1702</v>
      </c>
      <c r="D595" s="23" t="s">
        <v>1703</v>
      </c>
      <c r="E595" s="35" t="s">
        <v>2570</v>
      </c>
    </row>
    <row r="596" spans="1:5" ht="15.75" x14ac:dyDescent="0.2">
      <c r="A596" s="15">
        <v>591</v>
      </c>
      <c r="B596" s="23" t="s">
        <v>1704</v>
      </c>
      <c r="C596" s="24" t="s">
        <v>1705</v>
      </c>
      <c r="D596" s="23" t="s">
        <v>1706</v>
      </c>
      <c r="E596" s="35" t="s">
        <v>2568</v>
      </c>
    </row>
    <row r="597" spans="1:5" ht="15.75" x14ac:dyDescent="0.2">
      <c r="A597" s="15">
        <v>592</v>
      </c>
      <c r="B597" s="23" t="s">
        <v>101</v>
      </c>
      <c r="C597" s="24" t="s">
        <v>1707</v>
      </c>
      <c r="D597" s="23" t="s">
        <v>1708</v>
      </c>
      <c r="E597" s="35" t="s">
        <v>2571</v>
      </c>
    </row>
    <row r="598" spans="1:5" ht="15.75" x14ac:dyDescent="0.2">
      <c r="A598" s="15">
        <v>593</v>
      </c>
      <c r="B598" s="23" t="s">
        <v>354</v>
      </c>
      <c r="C598" s="24" t="s">
        <v>1709</v>
      </c>
      <c r="D598" s="23" t="s">
        <v>1710</v>
      </c>
      <c r="E598" s="35" t="s">
        <v>2572</v>
      </c>
    </row>
    <row r="599" spans="1:5" ht="15.75" x14ac:dyDescent="0.2">
      <c r="A599" s="15">
        <v>594</v>
      </c>
      <c r="B599" s="23" t="s">
        <v>355</v>
      </c>
      <c r="C599" s="24" t="s">
        <v>1711</v>
      </c>
      <c r="D599" s="23" t="s">
        <v>355</v>
      </c>
      <c r="E599" s="35" t="s">
        <v>2573</v>
      </c>
    </row>
    <row r="600" spans="1:5" ht="15.75" x14ac:dyDescent="0.2">
      <c r="A600" s="15">
        <v>595</v>
      </c>
      <c r="B600" s="23" t="s">
        <v>155</v>
      </c>
      <c r="C600" s="24" t="s">
        <v>1712</v>
      </c>
      <c r="D600" s="23" t="s">
        <v>1713</v>
      </c>
      <c r="E600" s="35" t="s">
        <v>2574</v>
      </c>
    </row>
    <row r="601" spans="1:5" ht="15.75" x14ac:dyDescent="0.2">
      <c r="A601" s="15">
        <v>596</v>
      </c>
      <c r="B601" s="23" t="s">
        <v>286</v>
      </c>
      <c r="C601" s="24" t="s">
        <v>1714</v>
      </c>
      <c r="D601" s="23" t="s">
        <v>1715</v>
      </c>
      <c r="E601" s="35" t="s">
        <v>409</v>
      </c>
    </row>
    <row r="602" spans="1:5" ht="15.75" x14ac:dyDescent="0.2">
      <c r="A602" s="15">
        <v>597</v>
      </c>
      <c r="B602" s="23" t="s">
        <v>1716</v>
      </c>
      <c r="C602" s="24" t="s">
        <v>1717</v>
      </c>
      <c r="D602" s="23" t="s">
        <v>1718</v>
      </c>
      <c r="E602" s="35" t="s">
        <v>2569</v>
      </c>
    </row>
    <row r="603" spans="1:5" ht="15.75" x14ac:dyDescent="0.2">
      <c r="A603" s="15">
        <v>598</v>
      </c>
      <c r="B603" s="23" t="s">
        <v>356</v>
      </c>
      <c r="C603" s="24" t="s">
        <v>1719</v>
      </c>
      <c r="D603" s="23" t="s">
        <v>1720</v>
      </c>
      <c r="E603" s="35" t="s">
        <v>2575</v>
      </c>
    </row>
    <row r="604" spans="1:5" ht="15.75" x14ac:dyDescent="0.2">
      <c r="A604" s="15">
        <v>599</v>
      </c>
      <c r="B604" s="23" t="s">
        <v>1721</v>
      </c>
      <c r="C604" s="24" t="s">
        <v>1722</v>
      </c>
      <c r="D604" s="23" t="s">
        <v>1723</v>
      </c>
      <c r="E604" s="35" t="s">
        <v>2570</v>
      </c>
    </row>
    <row r="605" spans="1:5" ht="15.75" x14ac:dyDescent="0.2">
      <c r="A605" s="15">
        <v>600</v>
      </c>
      <c r="B605" s="23" t="s">
        <v>1724</v>
      </c>
      <c r="C605" s="24" t="s">
        <v>1725</v>
      </c>
      <c r="D605" s="23" t="s">
        <v>1726</v>
      </c>
      <c r="E605" s="35" t="s">
        <v>2568</v>
      </c>
    </row>
    <row r="606" spans="1:5" ht="15.75" x14ac:dyDescent="0.2">
      <c r="A606" s="15">
        <v>601</v>
      </c>
      <c r="B606" s="23" t="s">
        <v>1727</v>
      </c>
      <c r="C606" s="24" t="s">
        <v>1728</v>
      </c>
      <c r="D606" s="23" t="s">
        <v>1729</v>
      </c>
      <c r="E606" s="35" t="s">
        <v>2571</v>
      </c>
    </row>
    <row r="607" spans="1:5" ht="15.75" x14ac:dyDescent="0.2">
      <c r="A607" s="15">
        <v>602</v>
      </c>
      <c r="B607" s="23" t="s">
        <v>208</v>
      </c>
      <c r="C607" s="24" t="s">
        <v>1730</v>
      </c>
      <c r="D607" s="23" t="s">
        <v>1731</v>
      </c>
      <c r="E607" s="35" t="s">
        <v>2572</v>
      </c>
    </row>
    <row r="608" spans="1:5" ht="15.75" x14ac:dyDescent="0.2">
      <c r="A608" s="15">
        <v>603</v>
      </c>
      <c r="B608" s="23" t="s">
        <v>156</v>
      </c>
      <c r="C608" s="24" t="s">
        <v>1732</v>
      </c>
      <c r="D608" s="23" t="s">
        <v>1733</v>
      </c>
      <c r="E608" s="35" t="s">
        <v>2573</v>
      </c>
    </row>
    <row r="609" spans="1:5" ht="15.75" x14ac:dyDescent="0.2">
      <c r="A609" s="15">
        <v>604</v>
      </c>
      <c r="B609" s="23" t="s">
        <v>1734</v>
      </c>
      <c r="C609" s="24" t="s">
        <v>1735</v>
      </c>
      <c r="D609" s="23" t="s">
        <v>1736</v>
      </c>
      <c r="E609" s="35" t="s">
        <v>2574</v>
      </c>
    </row>
    <row r="610" spans="1:5" ht="15.75" x14ac:dyDescent="0.2">
      <c r="A610" s="15">
        <v>605</v>
      </c>
      <c r="B610" s="23" t="s">
        <v>1737</v>
      </c>
      <c r="C610" s="24" t="s">
        <v>1738</v>
      </c>
      <c r="D610" s="23" t="s">
        <v>1739</v>
      </c>
      <c r="E610" s="35" t="s">
        <v>409</v>
      </c>
    </row>
    <row r="611" spans="1:5" ht="15.75" x14ac:dyDescent="0.2">
      <c r="A611" s="15">
        <v>606</v>
      </c>
      <c r="B611" s="23" t="s">
        <v>102</v>
      </c>
      <c r="C611" s="24" t="s">
        <v>1740</v>
      </c>
      <c r="D611" s="23" t="s">
        <v>1741</v>
      </c>
      <c r="E611" s="35" t="s">
        <v>2569</v>
      </c>
    </row>
    <row r="612" spans="1:5" ht="15.75" x14ac:dyDescent="0.2">
      <c r="A612" s="15">
        <v>607</v>
      </c>
      <c r="B612" s="23" t="s">
        <v>1742</v>
      </c>
      <c r="C612" s="24" t="s">
        <v>1743</v>
      </c>
      <c r="D612" s="23" t="s">
        <v>1744</v>
      </c>
      <c r="E612" s="35" t="s">
        <v>2575</v>
      </c>
    </row>
    <row r="613" spans="1:5" ht="15.75" x14ac:dyDescent="0.2">
      <c r="A613" s="15">
        <v>608</v>
      </c>
      <c r="B613" s="23" t="s">
        <v>398</v>
      </c>
      <c r="C613" s="24" t="s">
        <v>1745</v>
      </c>
      <c r="D613" s="23" t="s">
        <v>1746</v>
      </c>
      <c r="E613" s="35" t="s">
        <v>2570</v>
      </c>
    </row>
    <row r="614" spans="1:5" ht="15.75" x14ac:dyDescent="0.2">
      <c r="A614" s="15">
        <v>609</v>
      </c>
      <c r="B614" s="23" t="s">
        <v>397</v>
      </c>
      <c r="C614" s="24" t="s">
        <v>1747</v>
      </c>
      <c r="D614" s="23" t="s">
        <v>1748</v>
      </c>
      <c r="E614" s="35" t="s">
        <v>2568</v>
      </c>
    </row>
    <row r="615" spans="1:5" ht="15.75" x14ac:dyDescent="0.2">
      <c r="A615" s="15">
        <v>610</v>
      </c>
      <c r="B615" s="23" t="s">
        <v>1749</v>
      </c>
      <c r="C615" s="24" t="s">
        <v>1750</v>
      </c>
      <c r="D615" s="23" t="s">
        <v>1751</v>
      </c>
      <c r="E615" s="35" t="s">
        <v>2571</v>
      </c>
    </row>
    <row r="616" spans="1:5" ht="15.75" x14ac:dyDescent="0.2">
      <c r="A616" s="15">
        <v>611</v>
      </c>
      <c r="B616" s="23" t="s">
        <v>1752</v>
      </c>
      <c r="C616" s="24" t="s">
        <v>1753</v>
      </c>
      <c r="D616" s="23" t="s">
        <v>1754</v>
      </c>
      <c r="E616" s="35" t="s">
        <v>2572</v>
      </c>
    </row>
    <row r="617" spans="1:5" ht="15.75" x14ac:dyDescent="0.2">
      <c r="A617" s="15">
        <v>612</v>
      </c>
      <c r="B617" s="23" t="s">
        <v>56</v>
      </c>
      <c r="C617" s="24" t="s">
        <v>1755</v>
      </c>
      <c r="D617" s="23" t="s">
        <v>1756</v>
      </c>
      <c r="E617" s="35" t="s">
        <v>2573</v>
      </c>
    </row>
    <row r="618" spans="1:5" ht="15.75" x14ac:dyDescent="0.2">
      <c r="A618" s="15">
        <v>613</v>
      </c>
      <c r="B618" s="23" t="s">
        <v>209</v>
      </c>
      <c r="C618" s="24" t="s">
        <v>1757</v>
      </c>
      <c r="D618" s="23" t="s">
        <v>1758</v>
      </c>
      <c r="E618" s="35" t="s">
        <v>2574</v>
      </c>
    </row>
    <row r="619" spans="1:5" ht="15.75" x14ac:dyDescent="0.2">
      <c r="A619" s="15">
        <v>614</v>
      </c>
      <c r="B619" s="23" t="s">
        <v>357</v>
      </c>
      <c r="C619" s="24" t="s">
        <v>1759</v>
      </c>
      <c r="D619" s="23" t="s">
        <v>1760</v>
      </c>
      <c r="E619" s="35" t="s">
        <v>409</v>
      </c>
    </row>
    <row r="620" spans="1:5" ht="15.75" x14ac:dyDescent="0.2">
      <c r="A620" s="15">
        <v>615</v>
      </c>
      <c r="B620" s="23" t="s">
        <v>1761</v>
      </c>
      <c r="C620" s="24" t="s">
        <v>1762</v>
      </c>
      <c r="D620" s="23" t="s">
        <v>1763</v>
      </c>
      <c r="E620" s="35" t="s">
        <v>2569</v>
      </c>
    </row>
    <row r="621" spans="1:5" ht="15.75" x14ac:dyDescent="0.2">
      <c r="A621" s="15">
        <v>616</v>
      </c>
      <c r="B621" s="23" t="s">
        <v>57</v>
      </c>
      <c r="C621" s="24" t="s">
        <v>1764</v>
      </c>
      <c r="D621" s="23" t="s">
        <v>1765</v>
      </c>
      <c r="E621" s="35" t="s">
        <v>2575</v>
      </c>
    </row>
    <row r="622" spans="1:5" ht="15.75" x14ac:dyDescent="0.2">
      <c r="A622" s="15">
        <v>617</v>
      </c>
      <c r="B622" s="23" t="s">
        <v>58</v>
      </c>
      <c r="C622" s="24" t="s">
        <v>1766</v>
      </c>
      <c r="D622" s="23" t="s">
        <v>1767</v>
      </c>
      <c r="E622" s="35" t="s">
        <v>2570</v>
      </c>
    </row>
    <row r="623" spans="1:5" ht="15.75" x14ac:dyDescent="0.2">
      <c r="A623" s="15">
        <v>618</v>
      </c>
      <c r="B623" s="23" t="s">
        <v>1768</v>
      </c>
      <c r="C623" s="24" t="s">
        <v>1769</v>
      </c>
      <c r="D623" s="23" t="s">
        <v>1770</v>
      </c>
      <c r="E623" s="35" t="s">
        <v>2568</v>
      </c>
    </row>
    <row r="624" spans="1:5" ht="15.75" x14ac:dyDescent="0.2">
      <c r="A624" s="15">
        <v>619</v>
      </c>
      <c r="B624" s="23" t="s">
        <v>1771</v>
      </c>
      <c r="C624" s="24" t="s">
        <v>1772</v>
      </c>
      <c r="D624" s="23" t="s">
        <v>1773</v>
      </c>
      <c r="E624" s="35" t="s">
        <v>2571</v>
      </c>
    </row>
    <row r="625" spans="1:5" ht="15.75" x14ac:dyDescent="0.2">
      <c r="A625" s="15">
        <v>620</v>
      </c>
      <c r="B625" s="23" t="s">
        <v>103</v>
      </c>
      <c r="C625" s="24" t="s">
        <v>1774</v>
      </c>
      <c r="D625" s="23" t="s">
        <v>1775</v>
      </c>
      <c r="E625" s="35" t="s">
        <v>2572</v>
      </c>
    </row>
    <row r="626" spans="1:5" ht="15.75" x14ac:dyDescent="0.2">
      <c r="A626" s="15">
        <v>621</v>
      </c>
      <c r="B626" s="23" t="s">
        <v>59</v>
      </c>
      <c r="C626" s="24" t="s">
        <v>1776</v>
      </c>
      <c r="D626" s="23" t="s">
        <v>1777</v>
      </c>
      <c r="E626" s="35" t="s">
        <v>2573</v>
      </c>
    </row>
    <row r="627" spans="1:5" ht="15.75" x14ac:dyDescent="0.2">
      <c r="A627" s="15">
        <v>622</v>
      </c>
      <c r="B627" s="23" t="s">
        <v>104</v>
      </c>
      <c r="C627" s="24" t="s">
        <v>1778</v>
      </c>
      <c r="D627" s="23" t="s">
        <v>1779</v>
      </c>
      <c r="E627" s="35" t="s">
        <v>2574</v>
      </c>
    </row>
    <row r="628" spans="1:5" ht="15.75" x14ac:dyDescent="0.2">
      <c r="A628" s="15">
        <v>623</v>
      </c>
      <c r="B628" s="23" t="s">
        <v>60</v>
      </c>
      <c r="C628" s="24" t="s">
        <v>1780</v>
      </c>
      <c r="D628" s="23" t="s">
        <v>1781</v>
      </c>
      <c r="E628" s="35" t="s">
        <v>409</v>
      </c>
    </row>
    <row r="629" spans="1:5" ht="15.75" x14ac:dyDescent="0.2">
      <c r="A629" s="15">
        <v>624</v>
      </c>
      <c r="B629" s="23" t="s">
        <v>1782</v>
      </c>
      <c r="C629" s="24" t="s">
        <v>1783</v>
      </c>
      <c r="D629" s="23" t="s">
        <v>1784</v>
      </c>
      <c r="E629" s="35" t="s">
        <v>2569</v>
      </c>
    </row>
    <row r="630" spans="1:5" ht="15.75" x14ac:dyDescent="0.2">
      <c r="A630" s="15">
        <v>625</v>
      </c>
      <c r="B630" s="23" t="s">
        <v>1785</v>
      </c>
      <c r="C630" s="24" t="s">
        <v>1786</v>
      </c>
      <c r="D630" s="23" t="s">
        <v>1787</v>
      </c>
      <c r="E630" s="35" t="s">
        <v>2575</v>
      </c>
    </row>
    <row r="631" spans="1:5" ht="15.75" x14ac:dyDescent="0.2">
      <c r="A631" s="15">
        <v>626</v>
      </c>
      <c r="B631" s="23" t="s">
        <v>1788</v>
      </c>
      <c r="C631" s="24" t="s">
        <v>1789</v>
      </c>
      <c r="D631" s="23" t="s">
        <v>1790</v>
      </c>
      <c r="E631" s="35" t="s">
        <v>2570</v>
      </c>
    </row>
    <row r="632" spans="1:5" ht="15.75" x14ac:dyDescent="0.2">
      <c r="A632" s="15">
        <v>627</v>
      </c>
      <c r="B632" s="23" t="s">
        <v>399</v>
      </c>
      <c r="C632" s="24" t="s">
        <v>1791</v>
      </c>
      <c r="D632" s="23" t="s">
        <v>1792</v>
      </c>
      <c r="E632" s="35" t="s">
        <v>2568</v>
      </c>
    </row>
    <row r="633" spans="1:5" ht="15.75" x14ac:dyDescent="0.2">
      <c r="A633" s="15">
        <v>628</v>
      </c>
      <c r="B633" s="23" t="s">
        <v>1793</v>
      </c>
      <c r="C633" s="24" t="s">
        <v>1794</v>
      </c>
      <c r="D633" s="23" t="s">
        <v>1795</v>
      </c>
      <c r="E633" s="35" t="s">
        <v>2571</v>
      </c>
    </row>
    <row r="634" spans="1:5" ht="15.75" x14ac:dyDescent="0.2">
      <c r="A634" s="15">
        <v>629</v>
      </c>
      <c r="B634" s="23" t="s">
        <v>358</v>
      </c>
      <c r="C634" s="24" t="s">
        <v>1796</v>
      </c>
      <c r="D634" s="23" t="s">
        <v>1797</v>
      </c>
      <c r="E634" s="35" t="s">
        <v>2572</v>
      </c>
    </row>
    <row r="635" spans="1:5" ht="15.75" x14ac:dyDescent="0.2">
      <c r="A635" s="15">
        <v>630</v>
      </c>
      <c r="B635" s="23" t="s">
        <v>1798</v>
      </c>
      <c r="C635" s="24" t="s">
        <v>1799</v>
      </c>
      <c r="D635" s="23" t="s">
        <v>1800</v>
      </c>
      <c r="E635" s="35" t="s">
        <v>2573</v>
      </c>
    </row>
    <row r="636" spans="1:5" ht="15.75" x14ac:dyDescent="0.2">
      <c r="A636" s="15">
        <v>631</v>
      </c>
      <c r="B636" s="23" t="s">
        <v>1801</v>
      </c>
      <c r="C636" s="24" t="s">
        <v>1802</v>
      </c>
      <c r="D636" s="23" t="s">
        <v>1803</v>
      </c>
      <c r="E636" s="35" t="s">
        <v>2574</v>
      </c>
    </row>
    <row r="637" spans="1:5" ht="15.75" x14ac:dyDescent="0.2">
      <c r="A637" s="15">
        <v>632</v>
      </c>
      <c r="B637" s="23" t="s">
        <v>359</v>
      </c>
      <c r="C637" s="24" t="s">
        <v>1804</v>
      </c>
      <c r="D637" s="23" t="s">
        <v>1805</v>
      </c>
      <c r="E637" s="35"/>
    </row>
    <row r="638" spans="1:5" ht="15.75" x14ac:dyDescent="0.2">
      <c r="A638" s="15">
        <v>633</v>
      </c>
      <c r="B638" s="23" t="s">
        <v>1806</v>
      </c>
      <c r="C638" s="24" t="s">
        <v>1807</v>
      </c>
      <c r="D638" s="23" t="s">
        <v>1808</v>
      </c>
      <c r="E638" s="35"/>
    </row>
    <row r="639" spans="1:5" ht="15.75" x14ac:dyDescent="0.2">
      <c r="A639" s="15">
        <v>634</v>
      </c>
      <c r="B639" s="23" t="s">
        <v>1809</v>
      </c>
      <c r="C639" s="24" t="s">
        <v>1810</v>
      </c>
      <c r="D639" s="23" t="s">
        <v>1811</v>
      </c>
      <c r="E639" s="35"/>
    </row>
    <row r="640" spans="1:5" ht="15.75" x14ac:dyDescent="0.2">
      <c r="A640" s="15">
        <v>635</v>
      </c>
      <c r="B640" s="23" t="s">
        <v>1812</v>
      </c>
      <c r="C640" s="24" t="s">
        <v>1813</v>
      </c>
      <c r="D640" s="23" t="s">
        <v>1814</v>
      </c>
      <c r="E640" s="35"/>
    </row>
    <row r="641" spans="1:5" ht="15.75" x14ac:dyDescent="0.2">
      <c r="A641" s="15">
        <v>636</v>
      </c>
      <c r="B641" s="23" t="s">
        <v>1815</v>
      </c>
      <c r="C641" s="24" t="s">
        <v>1816</v>
      </c>
      <c r="D641" s="23" t="s">
        <v>1817</v>
      </c>
      <c r="E641" s="35"/>
    </row>
    <row r="642" spans="1:5" ht="15.75" x14ac:dyDescent="0.2">
      <c r="A642" s="15">
        <v>637</v>
      </c>
      <c r="B642" s="23" t="s">
        <v>360</v>
      </c>
      <c r="C642" s="24" t="s">
        <v>1818</v>
      </c>
      <c r="D642" s="23" t="s">
        <v>1819</v>
      </c>
      <c r="E642" s="35"/>
    </row>
    <row r="643" spans="1:5" ht="15.75" x14ac:dyDescent="0.2">
      <c r="A643" s="15">
        <v>638</v>
      </c>
      <c r="B643" s="23" t="s">
        <v>1820</v>
      </c>
      <c r="C643" s="24" t="s">
        <v>1821</v>
      </c>
      <c r="D643" s="23" t="s">
        <v>1822</v>
      </c>
      <c r="E643" s="35"/>
    </row>
    <row r="644" spans="1:5" ht="15.75" x14ac:dyDescent="0.2">
      <c r="A644" s="15">
        <v>639</v>
      </c>
      <c r="B644" s="23" t="s">
        <v>1823</v>
      </c>
      <c r="C644" s="24" t="s">
        <v>1824</v>
      </c>
      <c r="D644" s="23" t="s">
        <v>1825</v>
      </c>
      <c r="E644" s="35"/>
    </row>
    <row r="645" spans="1:5" ht="15.75" x14ac:dyDescent="0.2">
      <c r="A645" s="15">
        <v>640</v>
      </c>
      <c r="B645" s="23" t="s">
        <v>210</v>
      </c>
      <c r="C645" s="24" t="s">
        <v>1826</v>
      </c>
      <c r="D645" s="23" t="s">
        <v>1827</v>
      </c>
      <c r="E645" s="35"/>
    </row>
    <row r="646" spans="1:5" ht="15.75" x14ac:dyDescent="0.2">
      <c r="A646" s="15">
        <v>641</v>
      </c>
      <c r="B646" s="23" t="s">
        <v>61</v>
      </c>
      <c r="C646" s="24" t="s">
        <v>1828</v>
      </c>
      <c r="D646" s="23" t="s">
        <v>1829</v>
      </c>
      <c r="E646" s="35"/>
    </row>
    <row r="647" spans="1:5" ht="15.75" x14ac:dyDescent="0.2">
      <c r="A647" s="15">
        <v>642</v>
      </c>
      <c r="B647" s="23" t="s">
        <v>62</v>
      </c>
      <c r="C647" s="24" t="s">
        <v>1830</v>
      </c>
      <c r="D647" s="23" t="s">
        <v>1831</v>
      </c>
      <c r="E647" s="35"/>
    </row>
    <row r="648" spans="1:5" ht="15.75" x14ac:dyDescent="0.2">
      <c r="A648" s="15">
        <v>643</v>
      </c>
      <c r="B648" s="23" t="s">
        <v>211</v>
      </c>
      <c r="C648" s="24" t="s">
        <v>1832</v>
      </c>
      <c r="D648" s="23" t="s">
        <v>1833</v>
      </c>
      <c r="E648" s="35"/>
    </row>
    <row r="649" spans="1:5" ht="15.75" x14ac:dyDescent="0.2">
      <c r="A649" s="15">
        <v>644</v>
      </c>
      <c r="B649" s="23" t="s">
        <v>1834</v>
      </c>
      <c r="C649" s="24" t="s">
        <v>1835</v>
      </c>
      <c r="D649" s="23" t="s">
        <v>1836</v>
      </c>
      <c r="E649" s="35"/>
    </row>
    <row r="650" spans="1:5" ht="15.75" x14ac:dyDescent="0.2">
      <c r="A650" s="15">
        <v>645</v>
      </c>
      <c r="B650" s="23" t="s">
        <v>105</v>
      </c>
      <c r="C650" s="24" t="s">
        <v>1837</v>
      </c>
      <c r="D650" s="23" t="s">
        <v>1838</v>
      </c>
      <c r="E650" s="35"/>
    </row>
    <row r="651" spans="1:5" ht="15.75" x14ac:dyDescent="0.2">
      <c r="A651" s="15">
        <v>646</v>
      </c>
      <c r="B651" s="23" t="s">
        <v>157</v>
      </c>
      <c r="C651" s="24" t="s">
        <v>1839</v>
      </c>
      <c r="D651" s="23" t="s">
        <v>1840</v>
      </c>
      <c r="E651" s="35"/>
    </row>
    <row r="652" spans="1:5" ht="15.75" x14ac:dyDescent="0.2">
      <c r="A652" s="15">
        <v>647</v>
      </c>
      <c r="B652" s="23" t="s">
        <v>212</v>
      </c>
      <c r="C652" s="24" t="s">
        <v>1841</v>
      </c>
      <c r="D652" s="23" t="s">
        <v>1842</v>
      </c>
      <c r="E652" s="35"/>
    </row>
    <row r="653" spans="1:5" ht="15.75" x14ac:dyDescent="0.2">
      <c r="A653" s="15">
        <v>648</v>
      </c>
      <c r="B653" s="23" t="s">
        <v>1843</v>
      </c>
      <c r="C653" s="24" t="s">
        <v>1844</v>
      </c>
      <c r="D653" s="23" t="s">
        <v>1845</v>
      </c>
      <c r="E653" s="35"/>
    </row>
    <row r="654" spans="1:5" ht="15.75" x14ac:dyDescent="0.2">
      <c r="A654" s="15">
        <v>649</v>
      </c>
      <c r="B654" s="23" t="s">
        <v>1846</v>
      </c>
      <c r="C654" s="24" t="s">
        <v>1847</v>
      </c>
      <c r="D654" s="23" t="s">
        <v>1846</v>
      </c>
      <c r="E654" s="35"/>
    </row>
    <row r="655" spans="1:5" ht="15.75" x14ac:dyDescent="0.2">
      <c r="A655" s="15">
        <v>650</v>
      </c>
      <c r="B655" s="23" t="s">
        <v>63</v>
      </c>
      <c r="C655" s="24" t="s">
        <v>1848</v>
      </c>
      <c r="D655" s="23" t="s">
        <v>1849</v>
      </c>
      <c r="E655" s="35"/>
    </row>
    <row r="656" spans="1:5" ht="15.75" x14ac:dyDescent="0.2">
      <c r="A656" s="15">
        <v>651</v>
      </c>
      <c r="B656" s="23" t="s">
        <v>1850</v>
      </c>
      <c r="C656" s="24" t="s">
        <v>1851</v>
      </c>
      <c r="D656" s="23" t="s">
        <v>1852</v>
      </c>
      <c r="E656" s="35"/>
    </row>
    <row r="657" spans="1:5" ht="15.75" x14ac:dyDescent="0.2">
      <c r="A657" s="15">
        <v>652</v>
      </c>
      <c r="B657" s="23" t="s">
        <v>361</v>
      </c>
      <c r="C657" s="24" t="s">
        <v>1853</v>
      </c>
      <c r="D657" s="23" t="s">
        <v>1854</v>
      </c>
      <c r="E657" s="35"/>
    </row>
    <row r="658" spans="1:5" ht="15.75" x14ac:dyDescent="0.2">
      <c r="A658" s="15">
        <v>653</v>
      </c>
      <c r="B658" s="23" t="s">
        <v>158</v>
      </c>
      <c r="C658" s="24" t="s">
        <v>1855</v>
      </c>
      <c r="D658" s="23" t="s">
        <v>1856</v>
      </c>
      <c r="E658" s="35"/>
    </row>
    <row r="659" spans="1:5" ht="15.75" x14ac:dyDescent="0.2">
      <c r="A659" s="15">
        <v>654</v>
      </c>
      <c r="B659" s="23" t="s">
        <v>64</v>
      </c>
      <c r="C659" s="24"/>
      <c r="D659" s="23" t="s">
        <v>64</v>
      </c>
      <c r="E659" s="35"/>
    </row>
    <row r="660" spans="1:5" ht="15.75" x14ac:dyDescent="0.2">
      <c r="A660" s="15">
        <v>655</v>
      </c>
      <c r="B660" s="23" t="s">
        <v>287</v>
      </c>
      <c r="C660" s="24" t="s">
        <v>1857</v>
      </c>
      <c r="D660" s="23" t="s">
        <v>1858</v>
      </c>
      <c r="E660" s="35"/>
    </row>
    <row r="661" spans="1:5" ht="15.75" x14ac:dyDescent="0.2">
      <c r="A661" s="15">
        <v>656</v>
      </c>
      <c r="B661" s="23" t="s">
        <v>362</v>
      </c>
      <c r="C661" s="24" t="s">
        <v>1859</v>
      </c>
      <c r="D661" s="23" t="s">
        <v>1860</v>
      </c>
      <c r="E661" s="35"/>
    </row>
    <row r="662" spans="1:5" ht="15.75" x14ac:dyDescent="0.2">
      <c r="A662" s="15">
        <v>657</v>
      </c>
      <c r="B662" s="23" t="s">
        <v>1861</v>
      </c>
      <c r="C662" s="24" t="s">
        <v>1862</v>
      </c>
      <c r="D662" s="23" t="s">
        <v>1863</v>
      </c>
      <c r="E662" s="35"/>
    </row>
    <row r="663" spans="1:5" ht="15.75" x14ac:dyDescent="0.2">
      <c r="A663" s="15">
        <v>658</v>
      </c>
      <c r="B663" s="23" t="s">
        <v>363</v>
      </c>
      <c r="C663" s="24" t="s">
        <v>1864</v>
      </c>
      <c r="D663" s="23" t="s">
        <v>1865</v>
      </c>
      <c r="E663" s="35"/>
    </row>
    <row r="664" spans="1:5" ht="15.75" x14ac:dyDescent="0.2">
      <c r="A664" s="15">
        <v>659</v>
      </c>
      <c r="B664" s="23" t="s">
        <v>213</v>
      </c>
      <c r="C664" s="24" t="s">
        <v>1866</v>
      </c>
      <c r="D664" s="23" t="s">
        <v>1867</v>
      </c>
      <c r="E664" s="35"/>
    </row>
    <row r="665" spans="1:5" ht="15.75" x14ac:dyDescent="0.2">
      <c r="A665" s="15">
        <v>660</v>
      </c>
      <c r="B665" s="23" t="s">
        <v>364</v>
      </c>
      <c r="C665" s="24" t="s">
        <v>1868</v>
      </c>
      <c r="D665" s="23" t="s">
        <v>1869</v>
      </c>
      <c r="E665" s="35"/>
    </row>
    <row r="666" spans="1:5" ht="15.75" x14ac:dyDescent="0.2">
      <c r="A666" s="15">
        <v>661</v>
      </c>
      <c r="B666" s="23" t="s">
        <v>1870</v>
      </c>
      <c r="C666" s="24" t="s">
        <v>1871</v>
      </c>
      <c r="D666" s="23" t="s">
        <v>1872</v>
      </c>
      <c r="E666" s="35"/>
    </row>
    <row r="667" spans="1:5" ht="15.75" x14ac:dyDescent="0.2">
      <c r="A667" s="15">
        <v>662</v>
      </c>
      <c r="B667" s="23" t="s">
        <v>1873</v>
      </c>
      <c r="C667" s="24" t="s">
        <v>1874</v>
      </c>
      <c r="D667" s="23" t="s">
        <v>1875</v>
      </c>
      <c r="E667" s="35"/>
    </row>
    <row r="668" spans="1:5" ht="15.75" x14ac:dyDescent="0.2">
      <c r="A668" s="15">
        <v>663</v>
      </c>
      <c r="B668" s="23" t="s">
        <v>159</v>
      </c>
      <c r="C668" s="24" t="s">
        <v>1876</v>
      </c>
      <c r="D668" s="23" t="s">
        <v>1877</v>
      </c>
      <c r="E668" s="35"/>
    </row>
    <row r="669" spans="1:5" ht="15.75" x14ac:dyDescent="0.2">
      <c r="A669" s="15">
        <v>664</v>
      </c>
      <c r="B669" s="23" t="s">
        <v>288</v>
      </c>
      <c r="C669" s="24" t="s">
        <v>1878</v>
      </c>
      <c r="D669" s="23" t="s">
        <v>1879</v>
      </c>
      <c r="E669" s="35"/>
    </row>
    <row r="670" spans="1:5" ht="15.75" x14ac:dyDescent="0.2">
      <c r="A670" s="15">
        <v>665</v>
      </c>
      <c r="B670" s="23" t="s">
        <v>1880</v>
      </c>
      <c r="C670" s="24"/>
      <c r="D670" s="23" t="s">
        <v>1880</v>
      </c>
      <c r="E670" s="35"/>
    </row>
    <row r="671" spans="1:5" ht="15.75" x14ac:dyDescent="0.2">
      <c r="A671" s="15">
        <v>666</v>
      </c>
      <c r="B671" s="23" t="s">
        <v>1881</v>
      </c>
      <c r="C671" s="24" t="s">
        <v>1882</v>
      </c>
      <c r="D671" s="23" t="s">
        <v>1883</v>
      </c>
      <c r="E671" s="35"/>
    </row>
    <row r="672" spans="1:5" ht="15.75" x14ac:dyDescent="0.2">
      <c r="A672" s="15">
        <v>667</v>
      </c>
      <c r="B672" s="23" t="s">
        <v>387</v>
      </c>
      <c r="C672" s="24" t="s">
        <v>1884</v>
      </c>
      <c r="D672" s="23" t="s">
        <v>1885</v>
      </c>
      <c r="E672" s="35"/>
    </row>
    <row r="673" spans="1:5" ht="15.75" x14ac:dyDescent="0.2">
      <c r="A673" s="15">
        <v>668</v>
      </c>
      <c r="B673" s="23" t="s">
        <v>365</v>
      </c>
      <c r="C673" s="24" t="s">
        <v>1886</v>
      </c>
      <c r="D673" s="23" t="s">
        <v>1887</v>
      </c>
      <c r="E673" s="35"/>
    </row>
    <row r="674" spans="1:5" ht="15.75" x14ac:dyDescent="0.2">
      <c r="A674" s="15">
        <v>669</v>
      </c>
      <c r="B674" s="23" t="s">
        <v>1888</v>
      </c>
      <c r="C674" s="24" t="s">
        <v>1889</v>
      </c>
      <c r="D674" s="23" t="s">
        <v>1890</v>
      </c>
      <c r="E674" s="35" t="s">
        <v>2569</v>
      </c>
    </row>
    <row r="675" spans="1:5" ht="15.75" x14ac:dyDescent="0.2">
      <c r="A675" s="15">
        <v>670</v>
      </c>
      <c r="B675" s="23" t="s">
        <v>160</v>
      </c>
      <c r="C675" s="24" t="s">
        <v>1891</v>
      </c>
      <c r="D675" s="23" t="s">
        <v>1892</v>
      </c>
      <c r="E675" s="35" t="s">
        <v>2575</v>
      </c>
    </row>
    <row r="676" spans="1:5" ht="15.75" x14ac:dyDescent="0.2">
      <c r="A676" s="15">
        <v>671</v>
      </c>
      <c r="B676" s="23" t="s">
        <v>1893</v>
      </c>
      <c r="C676" s="24" t="s">
        <v>1894</v>
      </c>
      <c r="D676" s="23" t="s">
        <v>1895</v>
      </c>
      <c r="E676" s="35" t="s">
        <v>2570</v>
      </c>
    </row>
    <row r="677" spans="1:5" ht="15.75" x14ac:dyDescent="0.2">
      <c r="A677" s="15">
        <v>672</v>
      </c>
      <c r="B677" s="23" t="s">
        <v>161</v>
      </c>
      <c r="C677" s="24" t="s">
        <v>1896</v>
      </c>
      <c r="D677" s="23" t="s">
        <v>161</v>
      </c>
      <c r="E677" s="35" t="s">
        <v>2568</v>
      </c>
    </row>
    <row r="678" spans="1:5" ht="15.75" x14ac:dyDescent="0.2">
      <c r="A678" s="15">
        <v>673</v>
      </c>
      <c r="B678" s="23" t="s">
        <v>1897</v>
      </c>
      <c r="C678" s="24" t="s">
        <v>1898</v>
      </c>
      <c r="D678" s="23" t="s">
        <v>1899</v>
      </c>
      <c r="E678" s="35" t="s">
        <v>2571</v>
      </c>
    </row>
    <row r="679" spans="1:5" ht="15.75" x14ac:dyDescent="0.2">
      <c r="A679" s="15">
        <v>674</v>
      </c>
      <c r="B679" s="23" t="s">
        <v>1900</v>
      </c>
      <c r="C679" s="24" t="s">
        <v>1901</v>
      </c>
      <c r="D679" s="23" t="s">
        <v>1902</v>
      </c>
      <c r="E679" s="35" t="s">
        <v>2572</v>
      </c>
    </row>
    <row r="680" spans="1:5" ht="15.75" x14ac:dyDescent="0.2">
      <c r="A680" s="15">
        <v>675</v>
      </c>
      <c r="B680" s="23" t="s">
        <v>65</v>
      </c>
      <c r="C680" s="24" t="s">
        <v>1903</v>
      </c>
      <c r="D680" s="23" t="s">
        <v>1904</v>
      </c>
      <c r="E680" s="35" t="s">
        <v>2573</v>
      </c>
    </row>
    <row r="681" spans="1:5" ht="15.75" x14ac:dyDescent="0.2">
      <c r="A681" s="15">
        <v>676</v>
      </c>
      <c r="B681" s="23" t="s">
        <v>1905</v>
      </c>
      <c r="C681" s="24" t="s">
        <v>1906</v>
      </c>
      <c r="D681" s="23" t="s">
        <v>1907</v>
      </c>
      <c r="E681" s="35" t="s">
        <v>2574</v>
      </c>
    </row>
    <row r="682" spans="1:5" ht="15.75" x14ac:dyDescent="0.2">
      <c r="A682" s="15">
        <v>677</v>
      </c>
      <c r="B682" s="23" t="s">
        <v>289</v>
      </c>
      <c r="C682" s="24" t="s">
        <v>1908</v>
      </c>
      <c r="D682" s="23" t="s">
        <v>1909</v>
      </c>
      <c r="E682" s="35" t="s">
        <v>409</v>
      </c>
    </row>
    <row r="683" spans="1:5" ht="15.75" x14ac:dyDescent="0.2">
      <c r="A683" s="15">
        <v>678</v>
      </c>
      <c r="B683" s="23" t="s">
        <v>1910</v>
      </c>
      <c r="C683" s="24" t="s">
        <v>1911</v>
      </c>
      <c r="D683" s="23" t="s">
        <v>1912</v>
      </c>
      <c r="E683" s="35" t="s">
        <v>2569</v>
      </c>
    </row>
    <row r="684" spans="1:5" ht="15.75" x14ac:dyDescent="0.2">
      <c r="A684" s="15">
        <v>679</v>
      </c>
      <c r="B684" s="23" t="s">
        <v>162</v>
      </c>
      <c r="C684" s="24" t="s">
        <v>1913</v>
      </c>
      <c r="D684" s="23" t="s">
        <v>1914</v>
      </c>
      <c r="E684" s="35" t="s">
        <v>2575</v>
      </c>
    </row>
    <row r="685" spans="1:5" ht="15.75" x14ac:dyDescent="0.2">
      <c r="A685" s="15">
        <v>680</v>
      </c>
      <c r="B685" s="23" t="s">
        <v>366</v>
      </c>
      <c r="C685" s="24" t="s">
        <v>1915</v>
      </c>
      <c r="D685" s="23" t="s">
        <v>1916</v>
      </c>
      <c r="E685" s="35" t="s">
        <v>2570</v>
      </c>
    </row>
    <row r="686" spans="1:5" ht="15.75" x14ac:dyDescent="0.2">
      <c r="A686" s="15">
        <v>681</v>
      </c>
      <c r="B686" s="23" t="s">
        <v>1917</v>
      </c>
      <c r="C686" s="24" t="s">
        <v>1918</v>
      </c>
      <c r="D686" s="23" t="s">
        <v>1919</v>
      </c>
      <c r="E686" s="35" t="s">
        <v>2568</v>
      </c>
    </row>
    <row r="687" spans="1:5" ht="15.75" x14ac:dyDescent="0.2">
      <c r="A687" s="15">
        <v>682</v>
      </c>
      <c r="B687" s="23" t="s">
        <v>1920</v>
      </c>
      <c r="C687" s="24" t="s">
        <v>1921</v>
      </c>
      <c r="D687" s="23" t="s">
        <v>1922</v>
      </c>
      <c r="E687" s="35" t="s">
        <v>2571</v>
      </c>
    </row>
    <row r="688" spans="1:5" ht="15.75" x14ac:dyDescent="0.2">
      <c r="A688" s="15">
        <v>683</v>
      </c>
      <c r="B688" s="23" t="s">
        <v>1923</v>
      </c>
      <c r="C688" s="24" t="s">
        <v>1924</v>
      </c>
      <c r="D688" s="23" t="s">
        <v>1925</v>
      </c>
      <c r="E688" s="35" t="s">
        <v>2572</v>
      </c>
    </row>
    <row r="689" spans="1:5" ht="15.75" x14ac:dyDescent="0.2">
      <c r="A689" s="15">
        <v>684</v>
      </c>
      <c r="B689" s="23" t="s">
        <v>1926</v>
      </c>
      <c r="C689" s="24" t="s">
        <v>1927</v>
      </c>
      <c r="D689" s="23" t="s">
        <v>1928</v>
      </c>
      <c r="E689" s="35" t="s">
        <v>2573</v>
      </c>
    </row>
    <row r="690" spans="1:5" ht="15.75" x14ac:dyDescent="0.2">
      <c r="A690" s="15">
        <v>685</v>
      </c>
      <c r="B690" s="23" t="s">
        <v>66</v>
      </c>
      <c r="C690" s="24" t="s">
        <v>1929</v>
      </c>
      <c r="D690" s="23" t="s">
        <v>1930</v>
      </c>
      <c r="E690" s="35" t="s">
        <v>2574</v>
      </c>
    </row>
    <row r="691" spans="1:5" ht="15.75" x14ac:dyDescent="0.2">
      <c r="A691" s="15">
        <v>686</v>
      </c>
      <c r="B691" s="23" t="s">
        <v>1931</v>
      </c>
      <c r="C691" s="24" t="s">
        <v>1932</v>
      </c>
      <c r="D691" s="23" t="s">
        <v>1933</v>
      </c>
      <c r="E691" s="35" t="s">
        <v>409</v>
      </c>
    </row>
    <row r="692" spans="1:5" ht="15.75" x14ac:dyDescent="0.2">
      <c r="A692" s="15">
        <v>687</v>
      </c>
      <c r="B692" s="23" t="s">
        <v>1934</v>
      </c>
      <c r="C692" s="24" t="s">
        <v>1935</v>
      </c>
      <c r="D692" s="23" t="s">
        <v>1936</v>
      </c>
      <c r="E692" s="35" t="s">
        <v>2569</v>
      </c>
    </row>
    <row r="693" spans="1:5" ht="15.75" x14ac:dyDescent="0.2">
      <c r="A693" s="15">
        <v>688</v>
      </c>
      <c r="B693" s="23" t="s">
        <v>67</v>
      </c>
      <c r="C693" s="24" t="s">
        <v>1937</v>
      </c>
      <c r="D693" s="23" t="s">
        <v>1938</v>
      </c>
      <c r="E693" s="35" t="s">
        <v>2575</v>
      </c>
    </row>
    <row r="694" spans="1:5" ht="15.75" x14ac:dyDescent="0.2">
      <c r="A694" s="15">
        <v>689</v>
      </c>
      <c r="B694" s="23" t="s">
        <v>68</v>
      </c>
      <c r="C694" s="24" t="s">
        <v>1939</v>
      </c>
      <c r="D694" s="23" t="s">
        <v>1940</v>
      </c>
      <c r="E694" s="35" t="s">
        <v>2570</v>
      </c>
    </row>
    <row r="695" spans="1:5" ht="15.75" x14ac:dyDescent="0.2">
      <c r="A695" s="15">
        <v>690</v>
      </c>
      <c r="B695" s="23" t="s">
        <v>367</v>
      </c>
      <c r="C695" s="24" t="s">
        <v>1941</v>
      </c>
      <c r="D695" s="23" t="s">
        <v>1942</v>
      </c>
      <c r="E695" s="35" t="s">
        <v>2568</v>
      </c>
    </row>
    <row r="696" spans="1:5" ht="15.75" x14ac:dyDescent="0.2">
      <c r="A696" s="15">
        <v>691</v>
      </c>
      <c r="B696" s="23" t="s">
        <v>1943</v>
      </c>
      <c r="C696" s="24" t="s">
        <v>1944</v>
      </c>
      <c r="D696" s="23" t="s">
        <v>1945</v>
      </c>
      <c r="E696" s="35" t="s">
        <v>2571</v>
      </c>
    </row>
    <row r="697" spans="1:5" ht="15.75" x14ac:dyDescent="0.2">
      <c r="A697" s="15">
        <v>692</v>
      </c>
      <c r="B697" s="23" t="s">
        <v>69</v>
      </c>
      <c r="C697" s="24" t="s">
        <v>1946</v>
      </c>
      <c r="D697" s="23" t="s">
        <v>1947</v>
      </c>
      <c r="E697" s="35" t="s">
        <v>2572</v>
      </c>
    </row>
    <row r="698" spans="1:5" ht="15.75" x14ac:dyDescent="0.2">
      <c r="A698" s="15">
        <v>693</v>
      </c>
      <c r="B698" s="23" t="s">
        <v>1948</v>
      </c>
      <c r="C698" s="24" t="s">
        <v>1949</v>
      </c>
      <c r="D698" s="23" t="s">
        <v>1950</v>
      </c>
      <c r="E698" s="35" t="s">
        <v>2573</v>
      </c>
    </row>
    <row r="699" spans="1:5" ht="15.75" x14ac:dyDescent="0.2">
      <c r="A699" s="15">
        <v>694</v>
      </c>
      <c r="B699" s="23" t="s">
        <v>1951</v>
      </c>
      <c r="C699" s="24" t="s">
        <v>1952</v>
      </c>
      <c r="D699" s="23" t="s">
        <v>1953</v>
      </c>
      <c r="E699" s="35" t="s">
        <v>2574</v>
      </c>
    </row>
    <row r="700" spans="1:5" ht="15.75" x14ac:dyDescent="0.2">
      <c r="A700" s="15">
        <v>695</v>
      </c>
      <c r="B700" s="23" t="s">
        <v>1954</v>
      </c>
      <c r="C700" s="24" t="s">
        <v>1955</v>
      </c>
      <c r="D700" s="23" t="s">
        <v>1956</v>
      </c>
      <c r="E700" s="35" t="s">
        <v>409</v>
      </c>
    </row>
    <row r="701" spans="1:5" ht="15.75" x14ac:dyDescent="0.2">
      <c r="A701" s="15">
        <v>696</v>
      </c>
      <c r="B701" s="23" t="s">
        <v>1957</v>
      </c>
      <c r="C701" s="24" t="s">
        <v>1958</v>
      </c>
      <c r="D701" s="23" t="s">
        <v>1959</v>
      </c>
      <c r="E701" s="35" t="s">
        <v>2569</v>
      </c>
    </row>
    <row r="702" spans="1:5" ht="15.75" x14ac:dyDescent="0.2">
      <c r="A702" s="15">
        <v>697</v>
      </c>
      <c r="B702" s="23" t="s">
        <v>1960</v>
      </c>
      <c r="C702" s="24" t="s">
        <v>1961</v>
      </c>
      <c r="D702" s="23" t="s">
        <v>1962</v>
      </c>
      <c r="E702" s="35" t="s">
        <v>2575</v>
      </c>
    </row>
    <row r="703" spans="1:5" ht="15.75" x14ac:dyDescent="0.2">
      <c r="A703" s="15">
        <v>698</v>
      </c>
      <c r="B703" s="23" t="s">
        <v>400</v>
      </c>
      <c r="C703" s="24" t="s">
        <v>1963</v>
      </c>
      <c r="D703" s="23" t="s">
        <v>1964</v>
      </c>
      <c r="E703" s="35" t="s">
        <v>2570</v>
      </c>
    </row>
    <row r="704" spans="1:5" ht="15.75" x14ac:dyDescent="0.2">
      <c r="A704" s="15">
        <v>699</v>
      </c>
      <c r="B704" s="23" t="s">
        <v>1965</v>
      </c>
      <c r="C704" s="24" t="s">
        <v>1966</v>
      </c>
      <c r="D704" s="23" t="s">
        <v>1967</v>
      </c>
      <c r="E704" s="35" t="s">
        <v>2568</v>
      </c>
    </row>
    <row r="705" spans="1:5" ht="15.75" x14ac:dyDescent="0.2">
      <c r="A705" s="15">
        <v>700</v>
      </c>
      <c r="B705" s="23" t="s">
        <v>1968</v>
      </c>
      <c r="C705" s="24" t="s">
        <v>1969</v>
      </c>
      <c r="D705" s="23" t="s">
        <v>1970</v>
      </c>
      <c r="E705" s="35" t="s">
        <v>2571</v>
      </c>
    </row>
    <row r="706" spans="1:5" ht="15.75" x14ac:dyDescent="0.2">
      <c r="A706" s="15">
        <v>701</v>
      </c>
      <c r="B706" s="23" t="s">
        <v>214</v>
      </c>
      <c r="C706" s="24" t="s">
        <v>1971</v>
      </c>
      <c r="D706" s="23" t="s">
        <v>1972</v>
      </c>
      <c r="E706" s="35" t="s">
        <v>2572</v>
      </c>
    </row>
    <row r="707" spans="1:5" ht="15.75" x14ac:dyDescent="0.2">
      <c r="A707" s="15">
        <v>702</v>
      </c>
      <c r="B707" s="23" t="s">
        <v>1973</v>
      </c>
      <c r="C707" s="24" t="s">
        <v>1974</v>
      </c>
      <c r="D707" s="23" t="s">
        <v>1975</v>
      </c>
      <c r="E707" s="35" t="s">
        <v>2573</v>
      </c>
    </row>
    <row r="708" spans="1:5" ht="15.75" x14ac:dyDescent="0.2">
      <c r="A708" s="15">
        <v>703</v>
      </c>
      <c r="B708" s="23" t="s">
        <v>215</v>
      </c>
      <c r="C708" s="24" t="s">
        <v>1976</v>
      </c>
      <c r="D708" s="23" t="s">
        <v>1977</v>
      </c>
      <c r="E708" s="35" t="s">
        <v>2574</v>
      </c>
    </row>
    <row r="709" spans="1:5" ht="15.75" x14ac:dyDescent="0.2">
      <c r="A709" s="15">
        <v>704</v>
      </c>
      <c r="B709" s="23" t="s">
        <v>239</v>
      </c>
      <c r="C709" s="24" t="s">
        <v>1978</v>
      </c>
      <c r="D709" s="23" t="s">
        <v>1979</v>
      </c>
      <c r="E709" s="35" t="s">
        <v>409</v>
      </c>
    </row>
    <row r="710" spans="1:5" ht="15.75" x14ac:dyDescent="0.2">
      <c r="A710" s="15">
        <v>705</v>
      </c>
      <c r="B710" s="23" t="s">
        <v>216</v>
      </c>
      <c r="C710" s="24" t="s">
        <v>1980</v>
      </c>
      <c r="D710" s="23" t="s">
        <v>1981</v>
      </c>
      <c r="E710" s="35" t="s">
        <v>2569</v>
      </c>
    </row>
    <row r="711" spans="1:5" ht="15.75" x14ac:dyDescent="0.2">
      <c r="A711" s="15">
        <v>706</v>
      </c>
      <c r="B711" s="23" t="s">
        <v>1982</v>
      </c>
      <c r="C711" s="24" t="s">
        <v>1983</v>
      </c>
      <c r="D711" s="23" t="s">
        <v>1984</v>
      </c>
      <c r="E711" s="35" t="s">
        <v>2575</v>
      </c>
    </row>
    <row r="712" spans="1:5" ht="15.75" x14ac:dyDescent="0.2">
      <c r="A712" s="15">
        <v>707</v>
      </c>
      <c r="B712" s="23" t="s">
        <v>217</v>
      </c>
      <c r="C712" s="24" t="s">
        <v>1985</v>
      </c>
      <c r="D712" s="23" t="s">
        <v>1986</v>
      </c>
      <c r="E712" s="35" t="s">
        <v>2570</v>
      </c>
    </row>
    <row r="713" spans="1:5" ht="15.75" x14ac:dyDescent="0.2">
      <c r="A713" s="15">
        <v>708</v>
      </c>
      <c r="B713" s="23" t="s">
        <v>235</v>
      </c>
      <c r="C713" s="24" t="s">
        <v>1987</v>
      </c>
      <c r="D713" s="23" t="s">
        <v>1988</v>
      </c>
      <c r="E713" s="35" t="s">
        <v>2568</v>
      </c>
    </row>
    <row r="714" spans="1:5" ht="15.75" x14ac:dyDescent="0.2">
      <c r="A714" s="15">
        <v>709</v>
      </c>
      <c r="B714" s="23" t="s">
        <v>1989</v>
      </c>
      <c r="C714" s="24" t="s">
        <v>1990</v>
      </c>
      <c r="D714" s="23" t="s">
        <v>1991</v>
      </c>
      <c r="E714" s="35" t="s">
        <v>2571</v>
      </c>
    </row>
    <row r="715" spans="1:5" ht="15.75" x14ac:dyDescent="0.2">
      <c r="A715" s="15">
        <v>710</v>
      </c>
      <c r="B715" s="23" t="s">
        <v>1992</v>
      </c>
      <c r="C715" s="24" t="s">
        <v>1993</v>
      </c>
      <c r="D715" s="23" t="s">
        <v>1994</v>
      </c>
      <c r="E715" s="35" t="s">
        <v>2572</v>
      </c>
    </row>
    <row r="716" spans="1:5" ht="15.75" x14ac:dyDescent="0.2">
      <c r="A716" s="15">
        <v>711</v>
      </c>
      <c r="B716" s="23" t="s">
        <v>70</v>
      </c>
      <c r="C716" s="24" t="s">
        <v>1995</v>
      </c>
      <c r="D716" s="23" t="s">
        <v>1996</v>
      </c>
      <c r="E716" s="35" t="s">
        <v>2573</v>
      </c>
    </row>
    <row r="717" spans="1:5" ht="15.75" x14ac:dyDescent="0.2">
      <c r="A717" s="15">
        <v>712</v>
      </c>
      <c r="B717" s="23" t="s">
        <v>290</v>
      </c>
      <c r="C717" s="24" t="s">
        <v>1997</v>
      </c>
      <c r="D717" s="23" t="s">
        <v>1998</v>
      </c>
      <c r="E717" s="35" t="s">
        <v>2574</v>
      </c>
    </row>
    <row r="718" spans="1:5" ht="15.75" x14ac:dyDescent="0.2">
      <c r="A718" s="15">
        <v>713</v>
      </c>
      <c r="B718" s="23" t="s">
        <v>1999</v>
      </c>
      <c r="C718" s="24"/>
      <c r="D718" s="23" t="s">
        <v>1999</v>
      </c>
      <c r="E718" s="35" t="s">
        <v>409</v>
      </c>
    </row>
    <row r="719" spans="1:5" ht="15.75" x14ac:dyDescent="0.2">
      <c r="A719" s="15">
        <v>714</v>
      </c>
      <c r="B719" s="23" t="s">
        <v>2000</v>
      </c>
      <c r="C719" s="24" t="s">
        <v>2001</v>
      </c>
      <c r="D719" s="23" t="s">
        <v>2002</v>
      </c>
      <c r="E719" s="35" t="s">
        <v>2569</v>
      </c>
    </row>
    <row r="720" spans="1:5" ht="15.75" x14ac:dyDescent="0.2">
      <c r="A720" s="15">
        <v>715</v>
      </c>
      <c r="B720" s="23" t="s">
        <v>2003</v>
      </c>
      <c r="C720" s="24" t="s">
        <v>2004</v>
      </c>
      <c r="D720" s="23" t="s">
        <v>2005</v>
      </c>
      <c r="E720" s="35" t="s">
        <v>2575</v>
      </c>
    </row>
    <row r="721" spans="1:5" ht="15.75" x14ac:dyDescent="0.2">
      <c r="A721" s="15">
        <v>716</v>
      </c>
      <c r="B721" s="23" t="s">
        <v>218</v>
      </c>
      <c r="C721" s="24" t="s">
        <v>2006</v>
      </c>
      <c r="D721" s="23" t="s">
        <v>2007</v>
      </c>
      <c r="E721" s="35" t="s">
        <v>2570</v>
      </c>
    </row>
    <row r="722" spans="1:5" ht="15.75" x14ac:dyDescent="0.2">
      <c r="A722" s="15">
        <v>717</v>
      </c>
      <c r="B722" s="23" t="s">
        <v>2008</v>
      </c>
      <c r="C722" s="24" t="s">
        <v>2009</v>
      </c>
      <c r="D722" s="23" t="s">
        <v>2010</v>
      </c>
      <c r="E722" s="35" t="s">
        <v>2568</v>
      </c>
    </row>
    <row r="723" spans="1:5" ht="15.75" x14ac:dyDescent="0.2">
      <c r="A723" s="15">
        <v>718</v>
      </c>
      <c r="B723" s="23" t="s">
        <v>2011</v>
      </c>
      <c r="C723" s="24" t="s">
        <v>2012</v>
      </c>
      <c r="D723" s="23" t="s">
        <v>2013</v>
      </c>
      <c r="E723" s="35" t="s">
        <v>2571</v>
      </c>
    </row>
    <row r="724" spans="1:5" ht="15.75" x14ac:dyDescent="0.2">
      <c r="A724" s="15">
        <v>719</v>
      </c>
      <c r="B724" s="23" t="s">
        <v>2014</v>
      </c>
      <c r="C724" s="24" t="s">
        <v>2015</v>
      </c>
      <c r="D724" s="23" t="s">
        <v>2016</v>
      </c>
      <c r="E724" s="35" t="s">
        <v>2572</v>
      </c>
    </row>
    <row r="725" spans="1:5" ht="15.75" x14ac:dyDescent="0.2">
      <c r="A725" s="15">
        <v>720</v>
      </c>
      <c r="B725" s="23" t="s">
        <v>2017</v>
      </c>
      <c r="C725" s="24" t="s">
        <v>2018</v>
      </c>
      <c r="D725" s="23" t="s">
        <v>2019</v>
      </c>
      <c r="E725" s="35" t="s">
        <v>2573</v>
      </c>
    </row>
    <row r="726" spans="1:5" ht="15.75" x14ac:dyDescent="0.2">
      <c r="A726" s="15">
        <v>721</v>
      </c>
      <c r="B726" s="23" t="s">
        <v>163</v>
      </c>
      <c r="C726" s="24" t="s">
        <v>2020</v>
      </c>
      <c r="D726" s="23" t="s">
        <v>2021</v>
      </c>
      <c r="E726" s="35" t="s">
        <v>2574</v>
      </c>
    </row>
    <row r="727" spans="1:5" ht="15.75" x14ac:dyDescent="0.2">
      <c r="A727" s="15">
        <v>722</v>
      </c>
      <c r="B727" s="23" t="s">
        <v>2022</v>
      </c>
      <c r="C727" s="24" t="s">
        <v>2023</v>
      </c>
      <c r="D727" s="23" t="s">
        <v>2024</v>
      </c>
      <c r="E727" s="35" t="s">
        <v>409</v>
      </c>
    </row>
    <row r="728" spans="1:5" ht="15.75" x14ac:dyDescent="0.2">
      <c r="A728" s="15">
        <v>723</v>
      </c>
      <c r="B728" s="23" t="s">
        <v>2025</v>
      </c>
      <c r="C728" s="24" t="s">
        <v>2026</v>
      </c>
      <c r="D728" s="23" t="s">
        <v>2027</v>
      </c>
      <c r="E728" s="35" t="s">
        <v>2569</v>
      </c>
    </row>
    <row r="729" spans="1:5" ht="15.75" x14ac:dyDescent="0.2">
      <c r="A729" s="15">
        <v>724</v>
      </c>
      <c r="B729" s="23" t="s">
        <v>368</v>
      </c>
      <c r="C729" s="24" t="s">
        <v>2028</v>
      </c>
      <c r="D729" s="23" t="s">
        <v>2029</v>
      </c>
      <c r="E729" s="35" t="s">
        <v>2575</v>
      </c>
    </row>
    <row r="730" spans="1:5" ht="15.75" x14ac:dyDescent="0.2">
      <c r="A730" s="15">
        <v>725</v>
      </c>
      <c r="B730" s="23" t="s">
        <v>219</v>
      </c>
      <c r="C730" s="24" t="s">
        <v>2030</v>
      </c>
      <c r="D730" s="23" t="s">
        <v>2031</v>
      </c>
      <c r="E730" s="35" t="s">
        <v>2570</v>
      </c>
    </row>
    <row r="731" spans="1:5" ht="15.75" x14ac:dyDescent="0.2">
      <c r="A731" s="15">
        <v>726</v>
      </c>
      <c r="B731" s="23" t="s">
        <v>2032</v>
      </c>
      <c r="C731" s="24" t="s">
        <v>2033</v>
      </c>
      <c r="D731" s="23" t="s">
        <v>2034</v>
      </c>
      <c r="E731" s="35" t="s">
        <v>2568</v>
      </c>
    </row>
    <row r="732" spans="1:5" ht="15.75" x14ac:dyDescent="0.2">
      <c r="A732" s="15">
        <v>727</v>
      </c>
      <c r="B732" s="23" t="s">
        <v>369</v>
      </c>
      <c r="C732" s="24" t="s">
        <v>2035</v>
      </c>
      <c r="D732" s="23" t="s">
        <v>2036</v>
      </c>
      <c r="E732" s="35" t="s">
        <v>2571</v>
      </c>
    </row>
    <row r="733" spans="1:5" ht="15.75" x14ac:dyDescent="0.2">
      <c r="A733" s="15">
        <v>728</v>
      </c>
      <c r="B733" s="23" t="s">
        <v>370</v>
      </c>
      <c r="C733" s="24" t="s">
        <v>2037</v>
      </c>
      <c r="D733" s="23" t="s">
        <v>2038</v>
      </c>
      <c r="E733" s="35" t="s">
        <v>2572</v>
      </c>
    </row>
    <row r="734" spans="1:5" ht="15.75" x14ac:dyDescent="0.2">
      <c r="A734" s="15">
        <v>729</v>
      </c>
      <c r="B734" s="23" t="s">
        <v>2039</v>
      </c>
      <c r="C734" s="24" t="s">
        <v>2040</v>
      </c>
      <c r="D734" s="23" t="s">
        <v>2041</v>
      </c>
      <c r="E734" s="35" t="s">
        <v>2573</v>
      </c>
    </row>
    <row r="735" spans="1:5" ht="15.75" x14ac:dyDescent="0.2">
      <c r="A735" s="15">
        <v>730</v>
      </c>
      <c r="B735" s="23" t="s">
        <v>2042</v>
      </c>
      <c r="C735" s="24" t="s">
        <v>2043</v>
      </c>
      <c r="D735" s="23" t="s">
        <v>2044</v>
      </c>
      <c r="E735" s="35" t="s">
        <v>2574</v>
      </c>
    </row>
    <row r="736" spans="1:5" ht="15.75" x14ac:dyDescent="0.2">
      <c r="A736" s="15">
        <v>731</v>
      </c>
      <c r="B736" s="23" t="s">
        <v>2045</v>
      </c>
      <c r="C736" s="24" t="s">
        <v>2046</v>
      </c>
      <c r="D736" s="23" t="s">
        <v>2047</v>
      </c>
      <c r="E736" s="35" t="s">
        <v>409</v>
      </c>
    </row>
    <row r="737" spans="1:5" ht="15.75" x14ac:dyDescent="0.2">
      <c r="A737" s="15">
        <v>732</v>
      </c>
      <c r="B737" s="23" t="s">
        <v>291</v>
      </c>
      <c r="C737" s="24" t="s">
        <v>2048</v>
      </c>
      <c r="D737" s="23" t="s">
        <v>2049</v>
      </c>
      <c r="E737" s="35" t="s">
        <v>2569</v>
      </c>
    </row>
    <row r="738" spans="1:5" ht="15.75" x14ac:dyDescent="0.2">
      <c r="A738" s="15">
        <v>733</v>
      </c>
      <c r="B738" s="23" t="s">
        <v>164</v>
      </c>
      <c r="C738" s="24" t="s">
        <v>2050</v>
      </c>
      <c r="D738" s="23" t="s">
        <v>2051</v>
      </c>
      <c r="E738" s="35" t="s">
        <v>2575</v>
      </c>
    </row>
    <row r="739" spans="1:5" ht="15.75" x14ac:dyDescent="0.2">
      <c r="A739" s="15">
        <v>734</v>
      </c>
      <c r="B739" s="23" t="s">
        <v>371</v>
      </c>
      <c r="C739" s="24" t="s">
        <v>2052</v>
      </c>
      <c r="D739" s="23" t="s">
        <v>2053</v>
      </c>
      <c r="E739" s="35" t="s">
        <v>2570</v>
      </c>
    </row>
    <row r="740" spans="1:5" ht="15.75" x14ac:dyDescent="0.2">
      <c r="A740" s="15">
        <v>735</v>
      </c>
      <c r="B740" s="23" t="s">
        <v>372</v>
      </c>
      <c r="C740" s="24" t="s">
        <v>2054</v>
      </c>
      <c r="D740" s="23" t="s">
        <v>2055</v>
      </c>
      <c r="E740" s="35" t="s">
        <v>2568</v>
      </c>
    </row>
    <row r="741" spans="1:5" ht="15.75" x14ac:dyDescent="0.2">
      <c r="A741" s="15">
        <v>736</v>
      </c>
      <c r="B741" s="23" t="s">
        <v>106</v>
      </c>
      <c r="C741" s="24" t="s">
        <v>2056</v>
      </c>
      <c r="D741" s="23" t="s">
        <v>2057</v>
      </c>
      <c r="E741" s="35" t="s">
        <v>2571</v>
      </c>
    </row>
    <row r="742" spans="1:5" ht="15.75" x14ac:dyDescent="0.2">
      <c r="A742" s="15">
        <v>737</v>
      </c>
      <c r="B742" s="23" t="s">
        <v>2058</v>
      </c>
      <c r="C742" s="24" t="s">
        <v>2059</v>
      </c>
      <c r="D742" s="23" t="s">
        <v>2060</v>
      </c>
      <c r="E742" s="35" t="s">
        <v>2572</v>
      </c>
    </row>
    <row r="743" spans="1:5" ht="15.75" x14ac:dyDescent="0.2">
      <c r="A743" s="15">
        <v>738</v>
      </c>
      <c r="B743" s="23" t="s">
        <v>220</v>
      </c>
      <c r="C743" s="24" t="s">
        <v>2061</v>
      </c>
      <c r="D743" s="23" t="s">
        <v>2062</v>
      </c>
      <c r="E743" s="35" t="s">
        <v>2573</v>
      </c>
    </row>
    <row r="744" spans="1:5" ht="15.75" x14ac:dyDescent="0.2">
      <c r="A744" s="15">
        <v>739</v>
      </c>
      <c r="B744" s="23" t="s">
        <v>221</v>
      </c>
      <c r="C744" s="24" t="s">
        <v>2063</v>
      </c>
      <c r="D744" s="23" t="s">
        <v>2064</v>
      </c>
      <c r="E744" s="35" t="s">
        <v>2574</v>
      </c>
    </row>
    <row r="745" spans="1:5" ht="15.75" x14ac:dyDescent="0.2">
      <c r="A745" s="15">
        <v>740</v>
      </c>
      <c r="B745" s="23" t="s">
        <v>2065</v>
      </c>
      <c r="C745" s="24" t="s">
        <v>2066</v>
      </c>
      <c r="D745" s="23" t="s">
        <v>2067</v>
      </c>
      <c r="E745" s="35" t="s">
        <v>409</v>
      </c>
    </row>
    <row r="746" spans="1:5" ht="15.75" x14ac:dyDescent="0.2">
      <c r="A746" s="15">
        <v>741</v>
      </c>
      <c r="B746" s="23" t="s">
        <v>71</v>
      </c>
      <c r="C746" s="24" t="s">
        <v>2068</v>
      </c>
      <c r="D746" s="23" t="s">
        <v>2069</v>
      </c>
      <c r="E746" s="35" t="s">
        <v>2569</v>
      </c>
    </row>
    <row r="747" spans="1:5" ht="15.75" x14ac:dyDescent="0.2">
      <c r="A747" s="15">
        <v>742</v>
      </c>
      <c r="B747" s="23" t="s">
        <v>2070</v>
      </c>
      <c r="C747" s="24" t="s">
        <v>2071</v>
      </c>
      <c r="D747" s="23" t="s">
        <v>2072</v>
      </c>
      <c r="E747" s="35" t="s">
        <v>2575</v>
      </c>
    </row>
    <row r="748" spans="1:5" ht="15.75" x14ac:dyDescent="0.2">
      <c r="A748" s="15">
        <v>743</v>
      </c>
      <c r="B748" s="23" t="s">
        <v>165</v>
      </c>
      <c r="C748" s="24" t="s">
        <v>2073</v>
      </c>
      <c r="D748" s="23" t="s">
        <v>2074</v>
      </c>
      <c r="E748" s="35" t="s">
        <v>2570</v>
      </c>
    </row>
    <row r="749" spans="1:5" ht="15.75" x14ac:dyDescent="0.2">
      <c r="A749" s="15">
        <v>744</v>
      </c>
      <c r="B749" s="23" t="s">
        <v>2075</v>
      </c>
      <c r="C749" s="24" t="s">
        <v>2076</v>
      </c>
      <c r="D749" s="23" t="s">
        <v>2077</v>
      </c>
      <c r="E749" s="35" t="s">
        <v>2568</v>
      </c>
    </row>
    <row r="750" spans="1:5" ht="15.75" x14ac:dyDescent="0.2">
      <c r="A750" s="15">
        <v>745</v>
      </c>
      <c r="B750" s="23" t="s">
        <v>2078</v>
      </c>
      <c r="C750" s="24" t="s">
        <v>2079</v>
      </c>
      <c r="D750" s="23" t="s">
        <v>2080</v>
      </c>
      <c r="E750" s="35" t="s">
        <v>2571</v>
      </c>
    </row>
    <row r="751" spans="1:5" ht="15.75" x14ac:dyDescent="0.2">
      <c r="A751" s="15">
        <v>746</v>
      </c>
      <c r="B751" s="23" t="s">
        <v>292</v>
      </c>
      <c r="C751" s="24" t="s">
        <v>2081</v>
      </c>
      <c r="D751" s="23" t="s">
        <v>2082</v>
      </c>
      <c r="E751" s="35" t="s">
        <v>2572</v>
      </c>
    </row>
    <row r="752" spans="1:5" ht="15.75" x14ac:dyDescent="0.2">
      <c r="A752" s="15">
        <v>747</v>
      </c>
      <c r="B752" s="23" t="s">
        <v>72</v>
      </c>
      <c r="C752" s="24" t="s">
        <v>2083</v>
      </c>
      <c r="D752" s="23" t="s">
        <v>2084</v>
      </c>
      <c r="E752" s="35" t="s">
        <v>2573</v>
      </c>
    </row>
    <row r="753" spans="1:5" ht="15.75" x14ac:dyDescent="0.2">
      <c r="A753" s="15">
        <v>748</v>
      </c>
      <c r="B753" s="23" t="s">
        <v>2085</v>
      </c>
      <c r="C753" s="24" t="s">
        <v>2086</v>
      </c>
      <c r="D753" s="23" t="s">
        <v>2087</v>
      </c>
      <c r="E753" s="35" t="s">
        <v>2574</v>
      </c>
    </row>
    <row r="754" spans="1:5" ht="15.75" x14ac:dyDescent="0.2">
      <c r="A754" s="15">
        <v>749</v>
      </c>
      <c r="B754" s="23" t="s">
        <v>2088</v>
      </c>
      <c r="C754" s="24" t="s">
        <v>2089</v>
      </c>
      <c r="D754" s="23" t="s">
        <v>2090</v>
      </c>
      <c r="E754" s="35" t="s">
        <v>409</v>
      </c>
    </row>
    <row r="755" spans="1:5" ht="15.75" x14ac:dyDescent="0.2">
      <c r="A755" s="15">
        <v>750</v>
      </c>
      <c r="B755" s="23" t="s">
        <v>2091</v>
      </c>
      <c r="C755" s="24" t="s">
        <v>2092</v>
      </c>
      <c r="D755" s="23" t="s">
        <v>2093</v>
      </c>
      <c r="E755" s="35" t="s">
        <v>2569</v>
      </c>
    </row>
    <row r="756" spans="1:5" ht="15.75" x14ac:dyDescent="0.2">
      <c r="A756" s="15">
        <v>751</v>
      </c>
      <c r="B756" s="23" t="s">
        <v>2094</v>
      </c>
      <c r="C756" s="24" t="s">
        <v>2095</v>
      </c>
      <c r="D756" s="23" t="s">
        <v>2096</v>
      </c>
      <c r="E756" s="35" t="s">
        <v>2575</v>
      </c>
    </row>
    <row r="757" spans="1:5" ht="15.75" x14ac:dyDescent="0.2">
      <c r="A757" s="15">
        <v>752</v>
      </c>
      <c r="B757" s="23" t="s">
        <v>2097</v>
      </c>
      <c r="C757" s="24" t="s">
        <v>2098</v>
      </c>
      <c r="D757" s="23" t="s">
        <v>2099</v>
      </c>
      <c r="E757" s="35" t="s">
        <v>2570</v>
      </c>
    </row>
    <row r="758" spans="1:5" ht="15.75" x14ac:dyDescent="0.2">
      <c r="A758" s="15">
        <v>753</v>
      </c>
      <c r="B758" s="23" t="s">
        <v>2100</v>
      </c>
      <c r="C758" s="24" t="s">
        <v>2101</v>
      </c>
      <c r="D758" s="23" t="s">
        <v>2102</v>
      </c>
      <c r="E758" s="35" t="s">
        <v>2568</v>
      </c>
    </row>
    <row r="759" spans="1:5" ht="15.75" x14ac:dyDescent="0.2">
      <c r="A759" s="15">
        <v>754</v>
      </c>
      <c r="B759" s="23" t="s">
        <v>232</v>
      </c>
      <c r="C759" s="24" t="s">
        <v>2103</v>
      </c>
      <c r="D759" s="23" t="s">
        <v>2104</v>
      </c>
      <c r="E759" s="35" t="s">
        <v>2571</v>
      </c>
    </row>
    <row r="760" spans="1:5" ht="15.75" x14ac:dyDescent="0.2">
      <c r="A760" s="15">
        <v>755</v>
      </c>
      <c r="B760" s="23" t="s">
        <v>73</v>
      </c>
      <c r="C760" s="24" t="s">
        <v>2105</v>
      </c>
      <c r="D760" s="23" t="s">
        <v>2106</v>
      </c>
      <c r="E760" s="35" t="s">
        <v>2572</v>
      </c>
    </row>
    <row r="761" spans="1:5" ht="15.75" x14ac:dyDescent="0.2">
      <c r="A761" s="15">
        <v>756</v>
      </c>
      <c r="B761" s="23" t="s">
        <v>2107</v>
      </c>
      <c r="C761" s="24" t="s">
        <v>2108</v>
      </c>
      <c r="D761" s="23" t="s">
        <v>2107</v>
      </c>
      <c r="E761" s="35" t="s">
        <v>2573</v>
      </c>
    </row>
    <row r="762" spans="1:5" ht="15.75" x14ac:dyDescent="0.2">
      <c r="A762" s="15">
        <v>757</v>
      </c>
      <c r="B762" s="23" t="s">
        <v>107</v>
      </c>
      <c r="C762" s="24" t="s">
        <v>2109</v>
      </c>
      <c r="D762" s="23" t="s">
        <v>2110</v>
      </c>
      <c r="E762" s="35" t="s">
        <v>2574</v>
      </c>
    </row>
    <row r="763" spans="1:5" ht="15.75" x14ac:dyDescent="0.2">
      <c r="A763" s="15">
        <v>758</v>
      </c>
      <c r="B763" s="23" t="s">
        <v>2111</v>
      </c>
      <c r="C763" s="24" t="s">
        <v>2112</v>
      </c>
      <c r="D763" s="23" t="s">
        <v>2113</v>
      </c>
      <c r="E763" s="35" t="s">
        <v>409</v>
      </c>
    </row>
    <row r="764" spans="1:5" ht="15.75" x14ac:dyDescent="0.2">
      <c r="A764" s="15">
        <v>759</v>
      </c>
      <c r="B764" s="23" t="s">
        <v>2114</v>
      </c>
      <c r="C764" s="24" t="s">
        <v>2115</v>
      </c>
      <c r="D764" s="23" t="s">
        <v>2116</v>
      </c>
      <c r="E764" s="35" t="s">
        <v>2569</v>
      </c>
    </row>
    <row r="765" spans="1:5" ht="15.75" x14ac:dyDescent="0.2">
      <c r="A765" s="15">
        <v>760</v>
      </c>
      <c r="B765" s="23" t="s">
        <v>2117</v>
      </c>
      <c r="C765" s="24" t="s">
        <v>2118</v>
      </c>
      <c r="D765" s="23" t="s">
        <v>2119</v>
      </c>
      <c r="E765" s="35" t="s">
        <v>2575</v>
      </c>
    </row>
    <row r="766" spans="1:5" ht="15.75" x14ac:dyDescent="0.2">
      <c r="A766" s="15">
        <v>761</v>
      </c>
      <c r="B766" s="23" t="s">
        <v>2120</v>
      </c>
      <c r="C766" s="24" t="s">
        <v>2121</v>
      </c>
      <c r="D766" s="23" t="s">
        <v>2122</v>
      </c>
      <c r="E766" s="35" t="s">
        <v>2570</v>
      </c>
    </row>
    <row r="767" spans="1:5" ht="15.75" x14ac:dyDescent="0.2">
      <c r="A767" s="15">
        <v>762</v>
      </c>
      <c r="B767" s="23" t="s">
        <v>166</v>
      </c>
      <c r="C767" s="24" t="s">
        <v>2123</v>
      </c>
      <c r="D767" s="23" t="s">
        <v>2124</v>
      </c>
      <c r="E767" s="35" t="s">
        <v>2568</v>
      </c>
    </row>
    <row r="768" spans="1:5" ht="15.75" x14ac:dyDescent="0.2">
      <c r="A768" s="15">
        <v>763</v>
      </c>
      <c r="B768" s="23" t="s">
        <v>2125</v>
      </c>
      <c r="C768" s="24" t="s">
        <v>2126</v>
      </c>
      <c r="D768" s="23" t="s">
        <v>2127</v>
      </c>
      <c r="E768" s="35" t="s">
        <v>2571</v>
      </c>
    </row>
    <row r="769" spans="1:5" ht="15.75" x14ac:dyDescent="0.2">
      <c r="A769" s="15">
        <v>764</v>
      </c>
      <c r="B769" s="23" t="s">
        <v>2128</v>
      </c>
      <c r="C769" s="24" t="s">
        <v>2129</v>
      </c>
      <c r="D769" s="23" t="s">
        <v>2130</v>
      </c>
      <c r="E769" s="35" t="s">
        <v>2572</v>
      </c>
    </row>
    <row r="770" spans="1:5" ht="15.75" x14ac:dyDescent="0.2">
      <c r="A770" s="15">
        <v>765</v>
      </c>
      <c r="B770" s="23" t="s">
        <v>2131</v>
      </c>
      <c r="C770" s="24" t="s">
        <v>2132</v>
      </c>
      <c r="D770" s="23" t="s">
        <v>2133</v>
      </c>
      <c r="E770" s="35" t="s">
        <v>2573</v>
      </c>
    </row>
    <row r="771" spans="1:5" ht="15.75" x14ac:dyDescent="0.2">
      <c r="A771" s="15">
        <v>766</v>
      </c>
      <c r="B771" s="23" t="s">
        <v>74</v>
      </c>
      <c r="C771" s="24" t="s">
        <v>2134</v>
      </c>
      <c r="D771" s="23" t="s">
        <v>2135</v>
      </c>
      <c r="E771" s="35" t="s">
        <v>2574</v>
      </c>
    </row>
    <row r="772" spans="1:5" ht="15.75" x14ac:dyDescent="0.2">
      <c r="A772" s="15">
        <v>767</v>
      </c>
      <c r="B772" s="23" t="s">
        <v>2136</v>
      </c>
      <c r="C772" s="24" t="s">
        <v>2137</v>
      </c>
      <c r="D772" s="23" t="s">
        <v>2138</v>
      </c>
      <c r="E772" s="35" t="s">
        <v>409</v>
      </c>
    </row>
    <row r="773" spans="1:5" ht="15.75" x14ac:dyDescent="0.2">
      <c r="A773" s="15">
        <v>768</v>
      </c>
      <c r="B773" s="23" t="s">
        <v>167</v>
      </c>
      <c r="C773" s="24" t="s">
        <v>2139</v>
      </c>
      <c r="D773" s="23" t="s">
        <v>2140</v>
      </c>
      <c r="E773" s="35" t="s">
        <v>2569</v>
      </c>
    </row>
    <row r="774" spans="1:5" ht="15.75" x14ac:dyDescent="0.2">
      <c r="A774" s="15">
        <v>769</v>
      </c>
      <c r="B774" s="23" t="s">
        <v>168</v>
      </c>
      <c r="C774" s="24" t="s">
        <v>2141</v>
      </c>
      <c r="D774" s="23" t="s">
        <v>2142</v>
      </c>
      <c r="E774" s="35" t="s">
        <v>2575</v>
      </c>
    </row>
    <row r="775" spans="1:5" ht="15.75" x14ac:dyDescent="0.2">
      <c r="A775" s="15">
        <v>770</v>
      </c>
      <c r="B775" s="23" t="s">
        <v>2143</v>
      </c>
      <c r="C775" s="24" t="s">
        <v>2144</v>
      </c>
      <c r="D775" s="23" t="s">
        <v>2145</v>
      </c>
      <c r="E775" s="35" t="s">
        <v>2570</v>
      </c>
    </row>
    <row r="776" spans="1:5" ht="15.75" x14ac:dyDescent="0.2">
      <c r="A776" s="15">
        <v>771</v>
      </c>
      <c r="B776" s="23" t="s">
        <v>373</v>
      </c>
      <c r="C776" s="24" t="s">
        <v>2146</v>
      </c>
      <c r="D776" s="23" t="s">
        <v>2147</v>
      </c>
      <c r="E776" s="35" t="s">
        <v>2568</v>
      </c>
    </row>
    <row r="777" spans="1:5" ht="15.75" x14ac:dyDescent="0.2">
      <c r="A777" s="15">
        <v>772</v>
      </c>
      <c r="B777" s="23" t="s">
        <v>293</v>
      </c>
      <c r="C777" s="24" t="s">
        <v>2148</v>
      </c>
      <c r="D777" s="23" t="s">
        <v>2149</v>
      </c>
      <c r="E777" s="35" t="s">
        <v>2571</v>
      </c>
    </row>
    <row r="778" spans="1:5" ht="15.75" x14ac:dyDescent="0.2">
      <c r="A778" s="15">
        <v>773</v>
      </c>
      <c r="B778" s="23" t="s">
        <v>75</v>
      </c>
      <c r="C778" s="24" t="s">
        <v>2150</v>
      </c>
      <c r="D778" s="23" t="s">
        <v>2151</v>
      </c>
      <c r="E778" s="35" t="s">
        <v>2572</v>
      </c>
    </row>
    <row r="779" spans="1:5" ht="15.75" x14ac:dyDescent="0.2">
      <c r="A779" s="15">
        <v>774</v>
      </c>
      <c r="B779" s="23" t="s">
        <v>2152</v>
      </c>
      <c r="C779" s="24" t="s">
        <v>2153</v>
      </c>
      <c r="D779" s="23" t="s">
        <v>2154</v>
      </c>
      <c r="E779" s="35" t="s">
        <v>2573</v>
      </c>
    </row>
    <row r="780" spans="1:5" ht="15.75" x14ac:dyDescent="0.2">
      <c r="A780" s="15">
        <v>775</v>
      </c>
      <c r="B780" s="23" t="s">
        <v>374</v>
      </c>
      <c r="C780" s="24" t="s">
        <v>2155</v>
      </c>
      <c r="D780" s="23" t="s">
        <v>2156</v>
      </c>
      <c r="E780" s="35" t="s">
        <v>2574</v>
      </c>
    </row>
    <row r="781" spans="1:5" ht="15.75" x14ac:dyDescent="0.2">
      <c r="A781" s="15">
        <v>776</v>
      </c>
      <c r="B781" s="23" t="s">
        <v>375</v>
      </c>
      <c r="C781" s="24" t="s">
        <v>2157</v>
      </c>
      <c r="D781" s="23" t="s">
        <v>2158</v>
      </c>
      <c r="E781" s="35" t="s">
        <v>409</v>
      </c>
    </row>
    <row r="782" spans="1:5" ht="15.75" x14ac:dyDescent="0.2">
      <c r="A782" s="15">
        <v>777</v>
      </c>
      <c r="B782" s="23" t="s">
        <v>2159</v>
      </c>
      <c r="C782" s="24" t="s">
        <v>2160</v>
      </c>
      <c r="D782" s="23" t="s">
        <v>2161</v>
      </c>
      <c r="E782" s="35" t="s">
        <v>2569</v>
      </c>
    </row>
    <row r="783" spans="1:5" ht="15.75" x14ac:dyDescent="0.2">
      <c r="A783" s="15">
        <v>778</v>
      </c>
      <c r="B783" s="23" t="s">
        <v>169</v>
      </c>
      <c r="C783" s="24" t="s">
        <v>2162</v>
      </c>
      <c r="D783" s="23" t="s">
        <v>2163</v>
      </c>
      <c r="E783" s="35" t="s">
        <v>2575</v>
      </c>
    </row>
    <row r="784" spans="1:5" ht="15.75" x14ac:dyDescent="0.2">
      <c r="A784" s="15">
        <v>779</v>
      </c>
      <c r="B784" s="23" t="s">
        <v>76</v>
      </c>
      <c r="C784" s="24" t="s">
        <v>2164</v>
      </c>
      <c r="D784" s="23" t="s">
        <v>2165</v>
      </c>
      <c r="E784" s="35" t="s">
        <v>2570</v>
      </c>
    </row>
    <row r="785" spans="1:5" ht="15.75" x14ac:dyDescent="0.2">
      <c r="A785" s="15">
        <v>780</v>
      </c>
      <c r="B785" s="23" t="s">
        <v>222</v>
      </c>
      <c r="C785" s="24" t="s">
        <v>2166</v>
      </c>
      <c r="D785" s="23" t="s">
        <v>2167</v>
      </c>
      <c r="E785" s="35" t="s">
        <v>2568</v>
      </c>
    </row>
    <row r="786" spans="1:5" ht="15.75" x14ac:dyDescent="0.2">
      <c r="A786" s="15">
        <v>781</v>
      </c>
      <c r="B786" s="23" t="s">
        <v>2168</v>
      </c>
      <c r="C786" s="24" t="s">
        <v>2169</v>
      </c>
      <c r="D786" s="23" t="s">
        <v>2170</v>
      </c>
      <c r="E786" s="35" t="s">
        <v>2571</v>
      </c>
    </row>
    <row r="787" spans="1:5" ht="15.75" x14ac:dyDescent="0.2">
      <c r="A787" s="15">
        <v>782</v>
      </c>
      <c r="B787" s="23" t="s">
        <v>77</v>
      </c>
      <c r="C787" s="24" t="s">
        <v>2171</v>
      </c>
      <c r="D787" s="23" t="s">
        <v>2172</v>
      </c>
      <c r="E787" s="35" t="s">
        <v>2572</v>
      </c>
    </row>
    <row r="788" spans="1:5" ht="15.75" x14ac:dyDescent="0.2">
      <c r="A788" s="15">
        <v>783</v>
      </c>
      <c r="B788" s="23" t="s">
        <v>376</v>
      </c>
      <c r="C788" s="24" t="s">
        <v>2173</v>
      </c>
      <c r="D788" s="23" t="s">
        <v>2174</v>
      </c>
      <c r="E788" s="35" t="s">
        <v>2573</v>
      </c>
    </row>
    <row r="789" spans="1:5" ht="15.75" x14ac:dyDescent="0.2">
      <c r="A789" s="15">
        <v>784</v>
      </c>
      <c r="B789" s="23" t="s">
        <v>2175</v>
      </c>
      <c r="C789" s="24" t="s">
        <v>2176</v>
      </c>
      <c r="D789" s="23" t="s">
        <v>2177</v>
      </c>
      <c r="E789" s="35" t="s">
        <v>2574</v>
      </c>
    </row>
    <row r="790" spans="1:5" ht="15.75" x14ac:dyDescent="0.2">
      <c r="A790" s="15">
        <v>785</v>
      </c>
      <c r="B790" s="23" t="s">
        <v>2178</v>
      </c>
      <c r="C790" s="24" t="s">
        <v>2179</v>
      </c>
      <c r="D790" s="23" t="s">
        <v>2180</v>
      </c>
      <c r="E790" s="35" t="s">
        <v>409</v>
      </c>
    </row>
    <row r="791" spans="1:5" ht="15.75" x14ac:dyDescent="0.2">
      <c r="A791" s="15">
        <v>786</v>
      </c>
      <c r="B791" s="23" t="s">
        <v>2181</v>
      </c>
      <c r="C791" s="24" t="s">
        <v>2182</v>
      </c>
      <c r="D791" s="23" t="s">
        <v>2183</v>
      </c>
      <c r="E791" s="35" t="s">
        <v>2569</v>
      </c>
    </row>
    <row r="792" spans="1:5" ht="15.75" x14ac:dyDescent="0.2">
      <c r="A792" s="15">
        <v>787</v>
      </c>
      <c r="B792" s="23" t="s">
        <v>2184</v>
      </c>
      <c r="C792" s="24" t="s">
        <v>2185</v>
      </c>
      <c r="D792" s="23" t="s">
        <v>2186</v>
      </c>
      <c r="E792" s="35" t="s">
        <v>2575</v>
      </c>
    </row>
    <row r="793" spans="1:5" ht="15.75" x14ac:dyDescent="0.2">
      <c r="A793" s="15">
        <v>788</v>
      </c>
      <c r="B793" s="23" t="s">
        <v>2187</v>
      </c>
      <c r="C793" s="24" t="s">
        <v>2188</v>
      </c>
      <c r="D793" s="23" t="s">
        <v>2189</v>
      </c>
      <c r="E793" s="35" t="s">
        <v>2570</v>
      </c>
    </row>
    <row r="794" spans="1:5" ht="15.75" x14ac:dyDescent="0.2">
      <c r="A794" s="15">
        <v>789</v>
      </c>
      <c r="B794" s="23" t="s">
        <v>78</v>
      </c>
      <c r="C794" s="24" t="s">
        <v>2190</v>
      </c>
      <c r="D794" s="23" t="s">
        <v>2191</v>
      </c>
      <c r="E794" s="35" t="s">
        <v>2568</v>
      </c>
    </row>
    <row r="795" spans="1:5" ht="15.75" x14ac:dyDescent="0.2">
      <c r="A795" s="15">
        <v>790</v>
      </c>
      <c r="B795" s="23" t="s">
        <v>2192</v>
      </c>
      <c r="C795" s="24" t="s">
        <v>2193</v>
      </c>
      <c r="D795" s="23" t="s">
        <v>2194</v>
      </c>
      <c r="E795" s="35" t="s">
        <v>2571</v>
      </c>
    </row>
    <row r="796" spans="1:5" ht="15.75" x14ac:dyDescent="0.2">
      <c r="A796" s="15">
        <v>791</v>
      </c>
      <c r="B796" s="23" t="s">
        <v>2195</v>
      </c>
      <c r="C796" s="24" t="s">
        <v>2196</v>
      </c>
      <c r="D796" s="23" t="s">
        <v>2197</v>
      </c>
      <c r="E796" s="35" t="s">
        <v>2572</v>
      </c>
    </row>
    <row r="797" spans="1:5" ht="15.75" x14ac:dyDescent="0.2">
      <c r="A797" s="15">
        <v>792</v>
      </c>
      <c r="B797" s="23" t="s">
        <v>108</v>
      </c>
      <c r="C797" s="24" t="s">
        <v>2198</v>
      </c>
      <c r="D797" s="23" t="s">
        <v>2199</v>
      </c>
      <c r="E797" s="35" t="s">
        <v>2573</v>
      </c>
    </row>
    <row r="798" spans="1:5" ht="15.75" x14ac:dyDescent="0.2">
      <c r="A798" s="15">
        <v>793</v>
      </c>
      <c r="B798" s="23" t="s">
        <v>79</v>
      </c>
      <c r="C798" s="24" t="s">
        <v>2200</v>
      </c>
      <c r="D798" s="23" t="s">
        <v>2201</v>
      </c>
      <c r="E798" s="35" t="s">
        <v>2574</v>
      </c>
    </row>
    <row r="799" spans="1:5" ht="15.75" x14ac:dyDescent="0.2">
      <c r="A799" s="15">
        <v>794</v>
      </c>
      <c r="B799" s="23" t="s">
        <v>2202</v>
      </c>
      <c r="C799" s="24" t="s">
        <v>2203</v>
      </c>
      <c r="D799" s="23" t="s">
        <v>2204</v>
      </c>
      <c r="E799" s="35" t="s">
        <v>409</v>
      </c>
    </row>
    <row r="800" spans="1:5" ht="15.75" x14ac:dyDescent="0.2">
      <c r="A800" s="15">
        <v>795</v>
      </c>
      <c r="B800" s="23" t="s">
        <v>2205</v>
      </c>
      <c r="C800" s="24" t="s">
        <v>2206</v>
      </c>
      <c r="D800" s="23" t="s">
        <v>2207</v>
      </c>
      <c r="E800" s="35" t="s">
        <v>2569</v>
      </c>
    </row>
    <row r="801" spans="1:5" ht="15.75" x14ac:dyDescent="0.2">
      <c r="A801" s="15">
        <v>796</v>
      </c>
      <c r="B801" s="23" t="s">
        <v>2208</v>
      </c>
      <c r="C801" s="24" t="s">
        <v>2209</v>
      </c>
      <c r="D801" s="23" t="s">
        <v>2210</v>
      </c>
      <c r="E801" s="35" t="s">
        <v>2575</v>
      </c>
    </row>
    <row r="802" spans="1:5" ht="15.75" x14ac:dyDescent="0.2">
      <c r="A802" s="15">
        <v>797</v>
      </c>
      <c r="B802" s="23" t="s">
        <v>2211</v>
      </c>
      <c r="C802" s="24" t="s">
        <v>2212</v>
      </c>
      <c r="D802" s="23" t="s">
        <v>2213</v>
      </c>
      <c r="E802" s="35" t="s">
        <v>2570</v>
      </c>
    </row>
    <row r="803" spans="1:5" ht="15.75" x14ac:dyDescent="0.2">
      <c r="A803" s="15">
        <v>798</v>
      </c>
      <c r="B803" s="23" t="s">
        <v>377</v>
      </c>
      <c r="C803" s="24" t="s">
        <v>2214</v>
      </c>
      <c r="D803" s="23" t="s">
        <v>2215</v>
      </c>
      <c r="E803" s="35" t="s">
        <v>2568</v>
      </c>
    </row>
    <row r="804" spans="1:5" ht="15.75" x14ac:dyDescent="0.2">
      <c r="A804" s="15">
        <v>799</v>
      </c>
      <c r="B804" s="23" t="s">
        <v>2216</v>
      </c>
      <c r="C804" s="24" t="s">
        <v>2217</v>
      </c>
      <c r="D804" s="23" t="s">
        <v>2218</v>
      </c>
      <c r="E804" s="35" t="s">
        <v>2571</v>
      </c>
    </row>
    <row r="805" spans="1:5" ht="15.75" x14ac:dyDescent="0.2">
      <c r="A805" s="15">
        <v>800</v>
      </c>
      <c r="B805" s="23" t="s">
        <v>223</v>
      </c>
      <c r="C805" s="24" t="s">
        <v>2219</v>
      </c>
      <c r="D805" s="23" t="s">
        <v>2220</v>
      </c>
      <c r="E805" s="35" t="s">
        <v>2572</v>
      </c>
    </row>
    <row r="806" spans="1:5" ht="15.75" x14ac:dyDescent="0.2">
      <c r="A806" s="15">
        <v>801</v>
      </c>
      <c r="B806" s="23" t="s">
        <v>2221</v>
      </c>
      <c r="C806" s="24" t="s">
        <v>2222</v>
      </c>
      <c r="D806" s="23" t="s">
        <v>2223</v>
      </c>
      <c r="E806" s="35" t="s">
        <v>2573</v>
      </c>
    </row>
    <row r="807" spans="1:5" ht="15.75" x14ac:dyDescent="0.2">
      <c r="A807" s="15">
        <v>802</v>
      </c>
      <c r="B807" s="23" t="s">
        <v>2224</v>
      </c>
      <c r="C807" s="24" t="s">
        <v>2225</v>
      </c>
      <c r="D807" s="23" t="s">
        <v>2226</v>
      </c>
      <c r="E807" s="35" t="s">
        <v>2574</v>
      </c>
    </row>
    <row r="808" spans="1:5" ht="15.75" x14ac:dyDescent="0.2">
      <c r="A808" s="15">
        <v>803</v>
      </c>
      <c r="B808" s="23" t="s">
        <v>80</v>
      </c>
      <c r="C808" s="24" t="s">
        <v>2227</v>
      </c>
      <c r="D808" s="23" t="s">
        <v>2228</v>
      </c>
      <c r="E808" s="35" t="s">
        <v>409</v>
      </c>
    </row>
    <row r="809" spans="1:5" ht="15.75" x14ac:dyDescent="0.2">
      <c r="A809" s="15">
        <v>804</v>
      </c>
      <c r="B809" s="23" t="s">
        <v>81</v>
      </c>
      <c r="C809" s="24" t="s">
        <v>2229</v>
      </c>
      <c r="D809" s="23" t="s">
        <v>2230</v>
      </c>
      <c r="E809" s="35" t="s">
        <v>2569</v>
      </c>
    </row>
    <row r="810" spans="1:5" ht="15.75" x14ac:dyDescent="0.2">
      <c r="A810" s="15">
        <v>805</v>
      </c>
      <c r="B810" s="23" t="s">
        <v>2231</v>
      </c>
      <c r="C810" s="24" t="s">
        <v>2232</v>
      </c>
      <c r="D810" s="23" t="s">
        <v>2233</v>
      </c>
      <c r="E810" s="35" t="s">
        <v>2575</v>
      </c>
    </row>
    <row r="811" spans="1:5" ht="15.75" x14ac:dyDescent="0.2">
      <c r="A811" s="15">
        <v>806</v>
      </c>
      <c r="B811" s="23" t="s">
        <v>2234</v>
      </c>
      <c r="C811" s="24" t="s">
        <v>2235</v>
      </c>
      <c r="D811" s="23" t="s">
        <v>2236</v>
      </c>
      <c r="E811" s="35" t="s">
        <v>2570</v>
      </c>
    </row>
    <row r="812" spans="1:5" ht="15.75" x14ac:dyDescent="0.2">
      <c r="A812" s="15">
        <v>807</v>
      </c>
      <c r="B812" s="23" t="s">
        <v>294</v>
      </c>
      <c r="C812" s="24" t="s">
        <v>2237</v>
      </c>
      <c r="D812" s="23" t="s">
        <v>2238</v>
      </c>
      <c r="E812" s="35" t="s">
        <v>2568</v>
      </c>
    </row>
    <row r="813" spans="1:5" ht="15.75" x14ac:dyDescent="0.2">
      <c r="A813" s="15">
        <v>808</v>
      </c>
      <c r="B813" s="23" t="s">
        <v>82</v>
      </c>
      <c r="C813" s="24" t="s">
        <v>2239</v>
      </c>
      <c r="D813" s="23" t="s">
        <v>2240</v>
      </c>
      <c r="E813" s="35" t="s">
        <v>2571</v>
      </c>
    </row>
    <row r="814" spans="1:5" ht="15.75" x14ac:dyDescent="0.2">
      <c r="A814" s="15">
        <v>809</v>
      </c>
      <c r="B814" s="23" t="s">
        <v>2241</v>
      </c>
      <c r="C814" s="24" t="s">
        <v>2242</v>
      </c>
      <c r="D814" s="23" t="s">
        <v>2243</v>
      </c>
      <c r="E814" s="35" t="s">
        <v>2572</v>
      </c>
    </row>
    <row r="815" spans="1:5" ht="15.75" x14ac:dyDescent="0.2">
      <c r="A815" s="15">
        <v>810</v>
      </c>
      <c r="B815" s="23" t="s">
        <v>2244</v>
      </c>
      <c r="C815" s="24" t="s">
        <v>2245</v>
      </c>
      <c r="D815" s="23" t="s">
        <v>2246</v>
      </c>
      <c r="E815" s="35" t="s">
        <v>2573</v>
      </c>
    </row>
    <row r="816" spans="1:5" ht="15.75" x14ac:dyDescent="0.2">
      <c r="A816" s="15">
        <v>811</v>
      </c>
      <c r="B816" s="23" t="s">
        <v>2247</v>
      </c>
      <c r="C816" s="24" t="s">
        <v>2248</v>
      </c>
      <c r="D816" s="23" t="s">
        <v>2249</v>
      </c>
      <c r="E816" s="35" t="s">
        <v>2574</v>
      </c>
    </row>
    <row r="817" spans="1:5" ht="15.75" x14ac:dyDescent="0.2">
      <c r="A817" s="15">
        <v>812</v>
      </c>
      <c r="B817" s="23" t="s">
        <v>170</v>
      </c>
      <c r="C817" s="24" t="s">
        <v>2250</v>
      </c>
      <c r="D817" s="23" t="s">
        <v>2251</v>
      </c>
      <c r="E817" s="35" t="s">
        <v>409</v>
      </c>
    </row>
    <row r="818" spans="1:5" ht="15.75" x14ac:dyDescent="0.2">
      <c r="A818" s="15">
        <v>813</v>
      </c>
      <c r="B818" s="23" t="s">
        <v>378</v>
      </c>
      <c r="C818" s="24" t="s">
        <v>2252</v>
      </c>
      <c r="D818" s="23" t="s">
        <v>2253</v>
      </c>
      <c r="E818" s="35" t="s">
        <v>2569</v>
      </c>
    </row>
    <row r="819" spans="1:5" ht="15.75" x14ac:dyDescent="0.2">
      <c r="A819" s="15">
        <v>814</v>
      </c>
      <c r="B819" s="23" t="s">
        <v>2254</v>
      </c>
      <c r="C819" s="24" t="s">
        <v>2255</v>
      </c>
      <c r="D819" s="23" t="s">
        <v>2256</v>
      </c>
      <c r="E819" s="35" t="s">
        <v>2575</v>
      </c>
    </row>
    <row r="820" spans="1:5" ht="15.75" x14ac:dyDescent="0.2">
      <c r="A820" s="15">
        <v>815</v>
      </c>
      <c r="B820" s="23" t="s">
        <v>2257</v>
      </c>
      <c r="C820" s="24" t="s">
        <v>2258</v>
      </c>
      <c r="D820" s="23" t="s">
        <v>2259</v>
      </c>
      <c r="E820" s="35" t="s">
        <v>2570</v>
      </c>
    </row>
    <row r="821" spans="1:5" ht="15.75" x14ac:dyDescent="0.2">
      <c r="A821" s="15">
        <v>816</v>
      </c>
      <c r="B821" s="23" t="s">
        <v>379</v>
      </c>
      <c r="C821" s="24" t="s">
        <v>2260</v>
      </c>
      <c r="D821" s="23" t="s">
        <v>2261</v>
      </c>
      <c r="E821" s="35" t="s">
        <v>2568</v>
      </c>
    </row>
    <row r="822" spans="1:5" ht="15.75" x14ac:dyDescent="0.2">
      <c r="A822" s="15">
        <v>817</v>
      </c>
      <c r="B822" s="23" t="s">
        <v>2262</v>
      </c>
      <c r="C822" s="24" t="s">
        <v>2263</v>
      </c>
      <c r="D822" s="23" t="s">
        <v>2264</v>
      </c>
      <c r="E822" s="35" t="s">
        <v>2571</v>
      </c>
    </row>
    <row r="823" spans="1:5" ht="15.75" x14ac:dyDescent="0.2">
      <c r="A823" s="15">
        <v>818</v>
      </c>
      <c r="B823" s="23" t="s">
        <v>2265</v>
      </c>
      <c r="C823" s="24" t="s">
        <v>2266</v>
      </c>
      <c r="D823" s="23" t="s">
        <v>2267</v>
      </c>
      <c r="E823" s="35" t="s">
        <v>2572</v>
      </c>
    </row>
    <row r="824" spans="1:5" ht="15.75" x14ac:dyDescent="0.2">
      <c r="A824" s="15">
        <v>819</v>
      </c>
      <c r="B824" s="23" t="s">
        <v>2268</v>
      </c>
      <c r="C824" s="24" t="s">
        <v>2269</v>
      </c>
      <c r="D824" s="23" t="s">
        <v>2270</v>
      </c>
      <c r="E824" s="35" t="s">
        <v>2573</v>
      </c>
    </row>
    <row r="825" spans="1:5" ht="15.75" x14ac:dyDescent="0.2">
      <c r="A825" s="15">
        <v>820</v>
      </c>
      <c r="B825" s="23" t="s">
        <v>2271</v>
      </c>
      <c r="C825" s="24" t="s">
        <v>2272</v>
      </c>
      <c r="D825" s="23" t="s">
        <v>2273</v>
      </c>
      <c r="E825" s="35" t="s">
        <v>2574</v>
      </c>
    </row>
    <row r="826" spans="1:5" ht="15.75" x14ac:dyDescent="0.2">
      <c r="A826" s="15">
        <v>821</v>
      </c>
      <c r="B826" s="23" t="s">
        <v>2274</v>
      </c>
      <c r="C826" s="24" t="s">
        <v>2275</v>
      </c>
      <c r="D826" s="23" t="s">
        <v>2276</v>
      </c>
      <c r="E826" s="35" t="s">
        <v>409</v>
      </c>
    </row>
    <row r="827" spans="1:5" ht="15.75" x14ac:dyDescent="0.2">
      <c r="A827" s="15">
        <v>822</v>
      </c>
      <c r="B827" s="23" t="s">
        <v>2277</v>
      </c>
      <c r="C827" s="24" t="s">
        <v>2278</v>
      </c>
      <c r="D827" s="23" t="s">
        <v>2279</v>
      </c>
      <c r="E827" s="35" t="s">
        <v>2569</v>
      </c>
    </row>
    <row r="828" spans="1:5" ht="15.75" x14ac:dyDescent="0.2">
      <c r="A828" s="15">
        <v>823</v>
      </c>
      <c r="B828" s="23" t="s">
        <v>380</v>
      </c>
      <c r="C828" s="24" t="s">
        <v>2280</v>
      </c>
      <c r="D828" s="23" t="s">
        <v>2281</v>
      </c>
      <c r="E828" s="35" t="s">
        <v>2575</v>
      </c>
    </row>
    <row r="829" spans="1:5" ht="15.75" x14ac:dyDescent="0.2">
      <c r="A829" s="15">
        <v>824</v>
      </c>
      <c r="B829" s="23" t="s">
        <v>295</v>
      </c>
      <c r="C829" s="24" t="s">
        <v>2282</v>
      </c>
      <c r="D829" s="23" t="s">
        <v>2283</v>
      </c>
      <c r="E829" s="35" t="s">
        <v>2570</v>
      </c>
    </row>
    <row r="830" spans="1:5" ht="15.75" x14ac:dyDescent="0.2">
      <c r="A830" s="15">
        <v>825</v>
      </c>
      <c r="B830" s="23" t="s">
        <v>2284</v>
      </c>
      <c r="C830" s="24" t="s">
        <v>2285</v>
      </c>
      <c r="D830" s="23" t="s">
        <v>2286</v>
      </c>
      <c r="E830" s="35" t="s">
        <v>2568</v>
      </c>
    </row>
    <row r="831" spans="1:5" ht="15.75" x14ac:dyDescent="0.2">
      <c r="A831" s="15">
        <v>826</v>
      </c>
      <c r="B831" s="23" t="s">
        <v>83</v>
      </c>
      <c r="C831" s="24" t="s">
        <v>2287</v>
      </c>
      <c r="D831" s="23" t="s">
        <v>2288</v>
      </c>
      <c r="E831" s="35" t="s">
        <v>2571</v>
      </c>
    </row>
    <row r="832" spans="1:5" ht="15.75" x14ac:dyDescent="0.2">
      <c r="A832" s="15">
        <v>827</v>
      </c>
      <c r="B832" s="23" t="s">
        <v>224</v>
      </c>
      <c r="C832" s="24" t="s">
        <v>2289</v>
      </c>
      <c r="D832" s="23" t="s">
        <v>2290</v>
      </c>
      <c r="E832" s="35" t="s">
        <v>2572</v>
      </c>
    </row>
    <row r="833" spans="1:5" ht="15.75" x14ac:dyDescent="0.2">
      <c r="A833" s="15">
        <v>828</v>
      </c>
      <c r="B833" s="23" t="s">
        <v>2291</v>
      </c>
      <c r="C833" s="24" t="s">
        <v>2292</v>
      </c>
      <c r="D833" s="23" t="s">
        <v>2293</v>
      </c>
      <c r="E833" s="35" t="s">
        <v>2573</v>
      </c>
    </row>
    <row r="834" spans="1:5" ht="15.75" x14ac:dyDescent="0.2">
      <c r="A834" s="15">
        <v>829</v>
      </c>
      <c r="B834" s="23" t="s">
        <v>2294</v>
      </c>
      <c r="C834" s="24" t="s">
        <v>2295</v>
      </c>
      <c r="D834" s="23" t="s">
        <v>2296</v>
      </c>
      <c r="E834" s="35" t="s">
        <v>2574</v>
      </c>
    </row>
    <row r="835" spans="1:5" ht="15.75" x14ac:dyDescent="0.2">
      <c r="A835" s="15">
        <v>830</v>
      </c>
      <c r="B835" s="23" t="s">
        <v>381</v>
      </c>
      <c r="C835" s="24" t="s">
        <v>2297</v>
      </c>
      <c r="D835" s="23" t="s">
        <v>2298</v>
      </c>
      <c r="E835" s="35" t="s">
        <v>409</v>
      </c>
    </row>
    <row r="836" spans="1:5" ht="15.75" x14ac:dyDescent="0.2">
      <c r="A836" s="15">
        <v>831</v>
      </c>
      <c r="B836" s="23" t="s">
        <v>2299</v>
      </c>
      <c r="C836" s="24" t="s">
        <v>2300</v>
      </c>
      <c r="D836" s="23" t="s">
        <v>2301</v>
      </c>
      <c r="E836" s="35" t="s">
        <v>2569</v>
      </c>
    </row>
    <row r="837" spans="1:5" ht="15.75" x14ac:dyDescent="0.2">
      <c r="A837" s="15">
        <v>832</v>
      </c>
      <c r="B837" s="23" t="s">
        <v>2302</v>
      </c>
      <c r="C837" s="24" t="s">
        <v>2303</v>
      </c>
      <c r="D837" s="23" t="s">
        <v>2304</v>
      </c>
      <c r="E837" s="21"/>
    </row>
    <row r="838" spans="1:5" ht="15.75" x14ac:dyDescent="0.2">
      <c r="A838" s="15">
        <v>833</v>
      </c>
      <c r="B838" s="23" t="s">
        <v>171</v>
      </c>
      <c r="C838" s="24" t="s">
        <v>2305</v>
      </c>
      <c r="D838" s="23" t="s">
        <v>2306</v>
      </c>
      <c r="E838" s="21"/>
    </row>
    <row r="839" spans="1:5" ht="15.75" x14ac:dyDescent="0.2">
      <c r="A839" s="15">
        <v>834</v>
      </c>
      <c r="B839" s="23" t="s">
        <v>382</v>
      </c>
      <c r="C839" s="24" t="s">
        <v>2307</v>
      </c>
      <c r="D839" s="23" t="s">
        <v>2308</v>
      </c>
      <c r="E839" s="21"/>
    </row>
    <row r="840" spans="1:5" ht="15.75" x14ac:dyDescent="0.2">
      <c r="A840" s="15">
        <v>835</v>
      </c>
      <c r="B840" s="23" t="s">
        <v>296</v>
      </c>
      <c r="C840" s="24" t="s">
        <v>2309</v>
      </c>
      <c r="D840" s="23" t="s">
        <v>2310</v>
      </c>
      <c r="E840" s="34" t="s">
        <v>2568</v>
      </c>
    </row>
    <row r="841" spans="1:5" ht="15.75" x14ac:dyDescent="0.2">
      <c r="A841" s="15">
        <v>836</v>
      </c>
      <c r="B841" s="23" t="s">
        <v>225</v>
      </c>
      <c r="C841" s="24" t="s">
        <v>2311</v>
      </c>
      <c r="D841" s="23" t="s">
        <v>2312</v>
      </c>
      <c r="E841" s="21"/>
    </row>
    <row r="842" spans="1:5" ht="15.75" x14ac:dyDescent="0.2">
      <c r="A842" s="15">
        <v>837</v>
      </c>
      <c r="B842" s="23" t="s">
        <v>2313</v>
      </c>
      <c r="C842" s="24" t="s">
        <v>2314</v>
      </c>
      <c r="D842" s="23" t="s">
        <v>2315</v>
      </c>
      <c r="E842" s="21"/>
    </row>
    <row r="843" spans="1:5" ht="15.75" x14ac:dyDescent="0.2">
      <c r="A843" s="15">
        <v>838</v>
      </c>
      <c r="B843" s="23" t="s">
        <v>2316</v>
      </c>
      <c r="C843" s="24" t="s">
        <v>2317</v>
      </c>
      <c r="D843" s="23" t="s">
        <v>2318</v>
      </c>
      <c r="E843" s="21"/>
    </row>
    <row r="844" spans="1:5" ht="15.75" x14ac:dyDescent="0.2">
      <c r="A844" s="15">
        <v>839</v>
      </c>
      <c r="B844" s="23" t="s">
        <v>2319</v>
      </c>
      <c r="C844" s="24" t="s">
        <v>2320</v>
      </c>
      <c r="D844" s="23" t="s">
        <v>2321</v>
      </c>
      <c r="E844" s="21"/>
    </row>
    <row r="845" spans="1:5" ht="15.75" x14ac:dyDescent="0.2">
      <c r="A845" s="15">
        <v>840</v>
      </c>
      <c r="B845" s="23" t="s">
        <v>172</v>
      </c>
      <c r="C845" s="24" t="s">
        <v>2322</v>
      </c>
      <c r="D845" s="23" t="s">
        <v>172</v>
      </c>
      <c r="E845" s="21"/>
    </row>
    <row r="846" spans="1:5" ht="15.75" x14ac:dyDescent="0.2">
      <c r="A846" s="15">
        <v>841</v>
      </c>
      <c r="B846" s="23" t="s">
        <v>2323</v>
      </c>
      <c r="C846" s="24" t="s">
        <v>2324</v>
      </c>
      <c r="D846" s="23" t="s">
        <v>2325</v>
      </c>
      <c r="E846" s="21"/>
    </row>
    <row r="847" spans="1:5" ht="15.75" x14ac:dyDescent="0.2">
      <c r="A847" s="15">
        <v>842</v>
      </c>
      <c r="B847" s="23" t="s">
        <v>2326</v>
      </c>
      <c r="C847" s="24" t="s">
        <v>2327</v>
      </c>
      <c r="D847" s="23" t="s">
        <v>2328</v>
      </c>
      <c r="E847" s="21"/>
    </row>
    <row r="848" spans="1:5" ht="15.75" x14ac:dyDescent="0.2">
      <c r="A848" s="15">
        <v>843</v>
      </c>
      <c r="B848" s="23" t="s">
        <v>84</v>
      </c>
      <c r="C848" s="24" t="s">
        <v>2329</v>
      </c>
      <c r="D848" s="23" t="s">
        <v>2330</v>
      </c>
      <c r="E848" s="21"/>
    </row>
    <row r="849" spans="1:5" ht="15.75" x14ac:dyDescent="0.2">
      <c r="A849" s="15">
        <v>844</v>
      </c>
      <c r="B849" s="23" t="s">
        <v>226</v>
      </c>
      <c r="C849" s="24" t="s">
        <v>2331</v>
      </c>
      <c r="D849" s="23" t="s">
        <v>2332</v>
      </c>
      <c r="E849" s="21"/>
    </row>
    <row r="850" spans="1:5" ht="15.75" x14ac:dyDescent="0.2">
      <c r="A850" s="15">
        <v>845</v>
      </c>
      <c r="B850" s="23" t="s">
        <v>2333</v>
      </c>
      <c r="C850" s="24" t="s">
        <v>2334</v>
      </c>
      <c r="D850" s="23" t="s">
        <v>2333</v>
      </c>
      <c r="E850" s="21"/>
    </row>
    <row r="851" spans="1:5" ht="15.75" x14ac:dyDescent="0.2">
      <c r="A851" s="15">
        <v>846</v>
      </c>
      <c r="B851" s="23" t="s">
        <v>2335</v>
      </c>
      <c r="C851" s="24" t="s">
        <v>2336</v>
      </c>
      <c r="D851" s="23" t="s">
        <v>2337</v>
      </c>
      <c r="E851" s="21"/>
    </row>
    <row r="852" spans="1:5" ht="15.75" x14ac:dyDescent="0.2">
      <c r="A852" s="15">
        <v>847</v>
      </c>
      <c r="B852" s="23" t="s">
        <v>2338</v>
      </c>
      <c r="C852" s="24" t="s">
        <v>2339</v>
      </c>
      <c r="D852" s="23" t="s">
        <v>2340</v>
      </c>
      <c r="E852" s="21"/>
    </row>
    <row r="853" spans="1:5" ht="15.75" x14ac:dyDescent="0.2">
      <c r="A853" s="15">
        <v>848</v>
      </c>
      <c r="B853" s="23" t="s">
        <v>383</v>
      </c>
      <c r="C853" s="24" t="s">
        <v>2341</v>
      </c>
      <c r="D853" s="23" t="s">
        <v>2342</v>
      </c>
      <c r="E853" s="21"/>
    </row>
    <row r="854" spans="1:5" ht="15.75" x14ac:dyDescent="0.2">
      <c r="A854" s="15">
        <v>849</v>
      </c>
      <c r="B854" s="23" t="s">
        <v>2343</v>
      </c>
      <c r="C854" s="24" t="s">
        <v>2344</v>
      </c>
      <c r="D854" s="23" t="s">
        <v>2345</v>
      </c>
      <c r="E854" s="21"/>
    </row>
    <row r="855" spans="1:5" ht="15.75" x14ac:dyDescent="0.2">
      <c r="A855" s="15">
        <v>850</v>
      </c>
      <c r="B855" s="23" t="s">
        <v>227</v>
      </c>
      <c r="C855" s="24" t="s">
        <v>2346</v>
      </c>
      <c r="D855" s="23" t="s">
        <v>2347</v>
      </c>
      <c r="E855" s="21"/>
    </row>
    <row r="856" spans="1:5" ht="15.75" x14ac:dyDescent="0.2">
      <c r="A856" s="15">
        <v>851</v>
      </c>
      <c r="B856" s="23" t="s">
        <v>2348</v>
      </c>
      <c r="C856" s="24" t="s">
        <v>2349</v>
      </c>
      <c r="D856" s="23" t="s">
        <v>2350</v>
      </c>
      <c r="E856" s="21"/>
    </row>
    <row r="857" spans="1:5" ht="15.75" x14ac:dyDescent="0.2">
      <c r="A857" s="15">
        <v>852</v>
      </c>
      <c r="B857" s="23" t="s">
        <v>2351</v>
      </c>
      <c r="C857" s="24" t="s">
        <v>2352</v>
      </c>
      <c r="D857" s="23" t="s">
        <v>2353</v>
      </c>
      <c r="E857" s="21"/>
    </row>
    <row r="858" spans="1:5" ht="15.75" x14ac:dyDescent="0.2">
      <c r="A858" s="15">
        <v>853</v>
      </c>
      <c r="B858" s="23" t="s">
        <v>2354</v>
      </c>
      <c r="C858" s="24" t="s">
        <v>2355</v>
      </c>
      <c r="D858" s="23" t="s">
        <v>2356</v>
      </c>
      <c r="E858" s="21"/>
    </row>
    <row r="859" spans="1:5" ht="15.75" x14ac:dyDescent="0.2">
      <c r="A859" s="15">
        <v>854</v>
      </c>
      <c r="B859" s="23" t="s">
        <v>2357</v>
      </c>
      <c r="C859" s="24" t="s">
        <v>2358</v>
      </c>
      <c r="D859" s="23" t="s">
        <v>2359</v>
      </c>
      <c r="E859" s="21"/>
    </row>
    <row r="860" spans="1:5" ht="15.75" x14ac:dyDescent="0.2">
      <c r="A860" s="15">
        <v>855</v>
      </c>
      <c r="B860" s="23" t="s">
        <v>2360</v>
      </c>
      <c r="C860" s="24" t="s">
        <v>2361</v>
      </c>
      <c r="D860" s="23" t="s">
        <v>2362</v>
      </c>
      <c r="E860" s="21"/>
    </row>
    <row r="861" spans="1:5" ht="15.75" x14ac:dyDescent="0.2">
      <c r="A861" s="15">
        <v>856</v>
      </c>
      <c r="B861" s="23" t="s">
        <v>297</v>
      </c>
      <c r="C861" s="24" t="s">
        <v>2363</v>
      </c>
      <c r="D861" s="23" t="s">
        <v>297</v>
      </c>
      <c r="E861" s="21"/>
    </row>
    <row r="862" spans="1:5" ht="15.75" x14ac:dyDescent="0.2">
      <c r="A862" s="15">
        <v>857</v>
      </c>
      <c r="B862" s="23" t="s">
        <v>2364</v>
      </c>
      <c r="C862" s="24" t="s">
        <v>2365</v>
      </c>
      <c r="D862" s="23" t="s">
        <v>2366</v>
      </c>
      <c r="E862" s="21"/>
    </row>
    <row r="863" spans="1:5" ht="15.75" x14ac:dyDescent="0.2">
      <c r="A863" s="15">
        <v>858</v>
      </c>
      <c r="B863" s="23" t="s">
        <v>2367</v>
      </c>
      <c r="C863" s="24" t="s">
        <v>2368</v>
      </c>
      <c r="D863" s="23" t="s">
        <v>2369</v>
      </c>
      <c r="E863" s="21"/>
    </row>
    <row r="864" spans="1:5" ht="15.75" x14ac:dyDescent="0.2">
      <c r="A864" s="15">
        <v>859</v>
      </c>
      <c r="B864" s="23" t="s">
        <v>384</v>
      </c>
      <c r="C864" s="24" t="s">
        <v>2370</v>
      </c>
      <c r="D864" s="23" t="s">
        <v>2371</v>
      </c>
      <c r="E864" s="21"/>
    </row>
    <row r="865" spans="1:5" ht="15.75" x14ac:dyDescent="0.2">
      <c r="A865" s="15">
        <v>860</v>
      </c>
      <c r="B865" s="23" t="s">
        <v>2372</v>
      </c>
      <c r="C865" s="24" t="s">
        <v>2373</v>
      </c>
      <c r="D865" s="23" t="s">
        <v>2374</v>
      </c>
      <c r="E865" s="21"/>
    </row>
    <row r="866" spans="1:5" ht="15.75" x14ac:dyDescent="0.2">
      <c r="A866" s="15">
        <v>861</v>
      </c>
      <c r="B866" s="23" t="s">
        <v>85</v>
      </c>
      <c r="C866" s="24" t="s">
        <v>2375</v>
      </c>
      <c r="D866" s="23" t="s">
        <v>2376</v>
      </c>
      <c r="E866" s="21"/>
    </row>
    <row r="867" spans="1:5" ht="15.75" x14ac:dyDescent="0.2">
      <c r="A867" s="15">
        <v>862</v>
      </c>
      <c r="B867" s="23" t="s">
        <v>228</v>
      </c>
      <c r="C867" s="24" t="s">
        <v>2377</v>
      </c>
      <c r="D867" s="23" t="s">
        <v>2378</v>
      </c>
      <c r="E867" s="21"/>
    </row>
    <row r="868" spans="1:5" ht="15.75" x14ac:dyDescent="0.2">
      <c r="A868" s="15">
        <v>863</v>
      </c>
      <c r="B868" s="23" t="s">
        <v>385</v>
      </c>
      <c r="C868" s="24" t="s">
        <v>2379</v>
      </c>
      <c r="D868" s="23" t="s">
        <v>2380</v>
      </c>
      <c r="E868" s="21"/>
    </row>
    <row r="869" spans="1:5" ht="15.75" x14ac:dyDescent="0.2">
      <c r="A869" s="15">
        <v>864</v>
      </c>
      <c r="B869" s="23" t="s">
        <v>395</v>
      </c>
      <c r="C869" s="24" t="s">
        <v>2381</v>
      </c>
      <c r="D869" s="23" t="s">
        <v>2382</v>
      </c>
      <c r="E869" s="21"/>
    </row>
    <row r="870" spans="1:5" ht="15.75" x14ac:dyDescent="0.2">
      <c r="A870" s="15">
        <v>865</v>
      </c>
      <c r="B870" s="23" t="s">
        <v>2383</v>
      </c>
      <c r="C870" s="24" t="s">
        <v>2384</v>
      </c>
      <c r="D870" s="23" t="s">
        <v>2385</v>
      </c>
      <c r="E870" s="21"/>
    </row>
    <row r="871" spans="1:5" ht="15.75" x14ac:dyDescent="0.2">
      <c r="A871" s="15">
        <v>866</v>
      </c>
      <c r="B871" s="23" t="s">
        <v>173</v>
      </c>
      <c r="C871" s="24" t="s">
        <v>2386</v>
      </c>
      <c r="D871" s="23" t="s">
        <v>2387</v>
      </c>
      <c r="E871" s="21"/>
    </row>
    <row r="872" spans="1:5" ht="15.75" x14ac:dyDescent="0.2">
      <c r="A872" s="15">
        <v>867</v>
      </c>
      <c r="B872" s="23" t="s">
        <v>86</v>
      </c>
      <c r="C872" s="24" t="s">
        <v>2388</v>
      </c>
      <c r="D872" s="23" t="s">
        <v>2389</v>
      </c>
      <c r="E872" s="21"/>
    </row>
    <row r="873" spans="1:5" ht="15.75" x14ac:dyDescent="0.2">
      <c r="A873" s="15">
        <v>868</v>
      </c>
      <c r="B873" s="23" t="s">
        <v>174</v>
      </c>
      <c r="C873" s="24" t="s">
        <v>2390</v>
      </c>
      <c r="D873" s="23" t="s">
        <v>2391</v>
      </c>
      <c r="E873" s="21"/>
    </row>
    <row r="874" spans="1:5" ht="15.75" x14ac:dyDescent="0.2">
      <c r="A874" s="15">
        <v>869</v>
      </c>
      <c r="B874" s="23" t="s">
        <v>2392</v>
      </c>
      <c r="C874" s="24" t="s">
        <v>2393</v>
      </c>
      <c r="D874" s="23" t="s">
        <v>2394</v>
      </c>
      <c r="E874" s="21"/>
    </row>
    <row r="875" spans="1:5" ht="15.75" x14ac:dyDescent="0.2">
      <c r="A875" s="15">
        <v>870</v>
      </c>
      <c r="B875" s="23" t="s">
        <v>87</v>
      </c>
      <c r="C875" s="24" t="s">
        <v>2395</v>
      </c>
      <c r="D875" s="23" t="s">
        <v>2396</v>
      </c>
      <c r="E875" s="21"/>
    </row>
    <row r="876" spans="1:5" ht="15.75" x14ac:dyDescent="0.2">
      <c r="A876" s="15">
        <v>871</v>
      </c>
      <c r="B876" s="23" t="s">
        <v>2397</v>
      </c>
      <c r="C876" s="24" t="s">
        <v>2398</v>
      </c>
      <c r="D876" s="23" t="s">
        <v>1390</v>
      </c>
      <c r="E876" s="21"/>
    </row>
    <row r="877" spans="1:5" ht="15.75" x14ac:dyDescent="0.2">
      <c r="A877" s="15">
        <v>872</v>
      </c>
      <c r="B877" s="23" t="s">
        <v>2399</v>
      </c>
      <c r="C877" s="24" t="s">
        <v>2400</v>
      </c>
      <c r="D877" s="23" t="s">
        <v>2401</v>
      </c>
      <c r="E877" s="21"/>
    </row>
    <row r="878" spans="1:5" ht="15.75" x14ac:dyDescent="0.2">
      <c r="A878" s="15">
        <v>873</v>
      </c>
      <c r="B878" s="23" t="s">
        <v>2402</v>
      </c>
      <c r="C878" s="24" t="s">
        <v>2403</v>
      </c>
      <c r="D878" s="23" t="s">
        <v>2404</v>
      </c>
      <c r="E878" s="21"/>
    </row>
    <row r="879" spans="1:5" ht="15.75" x14ac:dyDescent="0.2">
      <c r="A879" s="15">
        <v>874</v>
      </c>
      <c r="B879" s="23" t="s">
        <v>2405</v>
      </c>
      <c r="C879" s="24" t="s">
        <v>2406</v>
      </c>
      <c r="D879" s="23" t="s">
        <v>2407</v>
      </c>
      <c r="E879" s="21"/>
    </row>
    <row r="880" spans="1:5" ht="15.75" x14ac:dyDescent="0.2">
      <c r="A880" s="15">
        <v>875</v>
      </c>
      <c r="B880" s="23" t="s">
        <v>88</v>
      </c>
      <c r="C880" s="24" t="s">
        <v>2408</v>
      </c>
      <c r="D880" s="23" t="s">
        <v>88</v>
      </c>
      <c r="E880" s="21"/>
    </row>
    <row r="881" spans="1:5" ht="15.75" x14ac:dyDescent="0.2">
      <c r="A881" s="15">
        <v>876</v>
      </c>
      <c r="B881" s="23" t="s">
        <v>175</v>
      </c>
      <c r="C881" s="24" t="s">
        <v>2409</v>
      </c>
      <c r="D881" s="23" t="s">
        <v>2410</v>
      </c>
      <c r="E881" s="21"/>
    </row>
    <row r="882" spans="1:5" ht="15.75" x14ac:dyDescent="0.2">
      <c r="A882" s="15">
        <v>877</v>
      </c>
      <c r="B882" s="23" t="s">
        <v>109</v>
      </c>
      <c r="C882" s="24" t="s">
        <v>2411</v>
      </c>
      <c r="D882" s="23" t="s">
        <v>2412</v>
      </c>
      <c r="E882" s="21"/>
    </row>
    <row r="883" spans="1:5" ht="15.75" x14ac:dyDescent="0.2">
      <c r="A883" s="15">
        <v>878</v>
      </c>
      <c r="B883" s="23" t="s">
        <v>386</v>
      </c>
      <c r="C883" s="24" t="s">
        <v>2413</v>
      </c>
      <c r="D883" s="23" t="s">
        <v>2414</v>
      </c>
      <c r="E883" s="21"/>
    </row>
    <row r="884" spans="1:5" ht="15.75" x14ac:dyDescent="0.2">
      <c r="A884" s="15">
        <v>879</v>
      </c>
      <c r="B884" s="23" t="s">
        <v>2415</v>
      </c>
      <c r="C884" s="24" t="s">
        <v>2416</v>
      </c>
      <c r="D884" s="23" t="s">
        <v>2417</v>
      </c>
      <c r="E884" s="34" t="s">
        <v>2568</v>
      </c>
    </row>
    <row r="885" spans="1:5" ht="15.75" x14ac:dyDescent="0.2">
      <c r="A885" s="15">
        <v>880</v>
      </c>
      <c r="B885" s="23" t="s">
        <v>176</v>
      </c>
      <c r="C885" s="24" t="s">
        <v>2418</v>
      </c>
      <c r="D885" s="23" t="s">
        <v>2419</v>
      </c>
      <c r="E885" s="21"/>
    </row>
    <row r="886" spans="1:5" ht="15.75" x14ac:dyDescent="0.2">
      <c r="A886" s="15">
        <v>881</v>
      </c>
      <c r="B886" s="23" t="s">
        <v>89</v>
      </c>
      <c r="C886" s="24" t="s">
        <v>2420</v>
      </c>
      <c r="D886" s="23" t="s">
        <v>2421</v>
      </c>
      <c r="E886" s="21"/>
    </row>
    <row r="887" spans="1:5" ht="15.75" x14ac:dyDescent="0.2">
      <c r="A887" s="15">
        <v>882</v>
      </c>
      <c r="B887" s="23" t="s">
        <v>177</v>
      </c>
      <c r="C887" s="24" t="s">
        <v>2422</v>
      </c>
      <c r="D887" s="23" t="s">
        <v>2423</v>
      </c>
      <c r="E887" s="21"/>
    </row>
    <row r="888" spans="1:5" ht="15.75" x14ac:dyDescent="0.2">
      <c r="A888" s="15">
        <v>883</v>
      </c>
      <c r="B888" s="23" t="s">
        <v>178</v>
      </c>
      <c r="C888" s="24" t="s">
        <v>2424</v>
      </c>
      <c r="D888" s="23" t="s">
        <v>2425</v>
      </c>
      <c r="E888" s="21"/>
    </row>
    <row r="889" spans="1:5" ht="15.75" x14ac:dyDescent="0.2">
      <c r="A889" s="15">
        <v>884</v>
      </c>
      <c r="B889" s="23" t="s">
        <v>179</v>
      </c>
      <c r="C889" s="24" t="s">
        <v>2426</v>
      </c>
      <c r="D889" s="23" t="s">
        <v>2427</v>
      </c>
      <c r="E889" s="21"/>
    </row>
    <row r="890" spans="1:5" ht="15.75" x14ac:dyDescent="0.2">
      <c r="A890" s="15">
        <v>885</v>
      </c>
      <c r="B890" s="23" t="s">
        <v>90</v>
      </c>
      <c r="C890" s="24" t="s">
        <v>2428</v>
      </c>
      <c r="D890" s="23" t="s">
        <v>2429</v>
      </c>
      <c r="E890" s="34" t="s">
        <v>2568</v>
      </c>
    </row>
    <row r="891" spans="1:5" ht="15.75" x14ac:dyDescent="0.2">
      <c r="A891" s="15">
        <v>886</v>
      </c>
      <c r="B891" s="23" t="s">
        <v>2430</v>
      </c>
      <c r="C891" s="24" t="s">
        <v>2431</v>
      </c>
      <c r="D891" s="23" t="s">
        <v>2432</v>
      </c>
      <c r="E891" s="21"/>
    </row>
    <row r="892" spans="1:5" ht="15.75" x14ac:dyDescent="0.2">
      <c r="A892" s="15">
        <v>887</v>
      </c>
      <c r="B892" s="23" t="s">
        <v>2433</v>
      </c>
      <c r="C892" s="24" t="s">
        <v>2434</v>
      </c>
      <c r="D892" s="23" t="s">
        <v>2435</v>
      </c>
      <c r="E892" s="34"/>
    </row>
    <row r="893" spans="1:5" ht="15.75" x14ac:dyDescent="0.2">
      <c r="A893" s="15">
        <v>888</v>
      </c>
      <c r="B893" s="23" t="s">
        <v>91</v>
      </c>
      <c r="C893" s="24" t="s">
        <v>2436</v>
      </c>
      <c r="D893" s="23" t="s">
        <v>2437</v>
      </c>
      <c r="E893" s="21"/>
    </row>
    <row r="894" spans="1:5" ht="15.75" x14ac:dyDescent="0.2">
      <c r="A894" s="15">
        <v>889</v>
      </c>
      <c r="B894" s="23" t="s">
        <v>229</v>
      </c>
      <c r="C894" s="24" t="s">
        <v>2438</v>
      </c>
      <c r="D894" s="23" t="s">
        <v>2439</v>
      </c>
      <c r="E894" s="21"/>
    </row>
    <row r="895" spans="1:5" ht="15.75" x14ac:dyDescent="0.2">
      <c r="A895" s="15">
        <v>890</v>
      </c>
      <c r="B895" s="23" t="s">
        <v>298</v>
      </c>
      <c r="C895" s="24" t="s">
        <v>2440</v>
      </c>
      <c r="D895" s="23" t="s">
        <v>2441</v>
      </c>
      <c r="E895" s="21"/>
    </row>
    <row r="896" spans="1:5" ht="15.75" x14ac:dyDescent="0.2">
      <c r="A896" s="15">
        <v>891</v>
      </c>
      <c r="B896" s="23" t="s">
        <v>2442</v>
      </c>
      <c r="C896" s="24" t="s">
        <v>2443</v>
      </c>
      <c r="D896" s="23" t="s">
        <v>2444</v>
      </c>
      <c r="E896" s="21"/>
    </row>
    <row r="897" spans="1:5" ht="15.75" x14ac:dyDescent="0.2">
      <c r="A897" s="15">
        <v>892</v>
      </c>
      <c r="B897" s="23" t="s">
        <v>180</v>
      </c>
      <c r="C897" s="24" t="s">
        <v>2445</v>
      </c>
      <c r="D897" s="23" t="s">
        <v>2446</v>
      </c>
      <c r="E897" s="21"/>
    </row>
    <row r="898" spans="1:5" ht="15.75" x14ac:dyDescent="0.2">
      <c r="A898" s="15">
        <v>893</v>
      </c>
      <c r="B898" s="23" t="s">
        <v>181</v>
      </c>
      <c r="C898" s="24" t="s">
        <v>2447</v>
      </c>
      <c r="D898" s="23" t="s">
        <v>2448</v>
      </c>
      <c r="E898" s="21"/>
    </row>
    <row r="899" spans="1:5" ht="15.75" x14ac:dyDescent="0.2">
      <c r="A899" s="15">
        <v>894</v>
      </c>
      <c r="B899" s="23" t="s">
        <v>2449</v>
      </c>
      <c r="C899" s="24" t="s">
        <v>2450</v>
      </c>
      <c r="D899" s="23" t="s">
        <v>2451</v>
      </c>
      <c r="E899" s="21"/>
    </row>
    <row r="900" spans="1:5" ht="15.75" x14ac:dyDescent="0.2">
      <c r="A900" s="15">
        <v>895</v>
      </c>
      <c r="B900" s="23" t="s">
        <v>230</v>
      </c>
      <c r="C900" s="24" t="s">
        <v>2452</v>
      </c>
      <c r="D900" s="23" t="s">
        <v>2453</v>
      </c>
      <c r="E900" s="21"/>
    </row>
    <row r="901" spans="1:5" ht="15.75" x14ac:dyDescent="0.2">
      <c r="A901" s="15">
        <v>896</v>
      </c>
      <c r="B901" s="23" t="s">
        <v>2454</v>
      </c>
      <c r="C901" s="24" t="s">
        <v>2455</v>
      </c>
      <c r="D901" s="23" t="s">
        <v>2456</v>
      </c>
      <c r="E901" s="21"/>
    </row>
    <row r="902" spans="1:5" ht="15.75" x14ac:dyDescent="0.2">
      <c r="A902" s="15">
        <v>897</v>
      </c>
      <c r="B902" s="23" t="s">
        <v>2457</v>
      </c>
      <c r="C902" s="24" t="s">
        <v>2458</v>
      </c>
      <c r="D902" s="23" t="s">
        <v>2459</v>
      </c>
      <c r="E902" s="21"/>
    </row>
    <row r="903" spans="1:5" ht="15.75" x14ac:dyDescent="0.2">
      <c r="A903" s="15">
        <v>898</v>
      </c>
      <c r="B903" s="23" t="s">
        <v>2460</v>
      </c>
      <c r="C903" s="24" t="s">
        <v>2461</v>
      </c>
      <c r="D903" s="23" t="s">
        <v>2462</v>
      </c>
      <c r="E903" s="21"/>
    </row>
    <row r="904" spans="1:5" ht="15.75" x14ac:dyDescent="0.2">
      <c r="A904" s="15">
        <v>899</v>
      </c>
      <c r="B904" s="23" t="s">
        <v>231</v>
      </c>
      <c r="C904" s="24" t="s">
        <v>2463</v>
      </c>
      <c r="D904" s="23" t="s">
        <v>2464</v>
      </c>
      <c r="E904" s="21"/>
    </row>
    <row r="905" spans="1:5" ht="15.75" x14ac:dyDescent="0.2">
      <c r="A905" s="15">
        <v>900</v>
      </c>
      <c r="B905" s="23" t="s">
        <v>2465</v>
      </c>
      <c r="C905" s="24" t="s">
        <v>2466</v>
      </c>
      <c r="D905" s="23" t="s">
        <v>2467</v>
      </c>
      <c r="E905" s="21"/>
    </row>
    <row r="906" spans="1:5" ht="15.75" x14ac:dyDescent="0.2">
      <c r="A906" s="15">
        <v>901</v>
      </c>
      <c r="B906" s="23" t="s">
        <v>2468</v>
      </c>
      <c r="C906" s="24" t="s">
        <v>2469</v>
      </c>
      <c r="D906" s="23" t="s">
        <v>2470</v>
      </c>
      <c r="E906" s="21"/>
    </row>
    <row r="907" spans="1:5" ht="15.75" x14ac:dyDescent="0.2">
      <c r="A907" s="15">
        <v>902</v>
      </c>
      <c r="B907" s="23" t="s">
        <v>299</v>
      </c>
      <c r="C907" s="24" t="s">
        <v>2471</v>
      </c>
      <c r="D907" s="23" t="s">
        <v>2472</v>
      </c>
      <c r="E907" s="21"/>
    </row>
    <row r="908" spans="1:5" ht="15.75" x14ac:dyDescent="0.2">
      <c r="A908" s="15">
        <v>903</v>
      </c>
      <c r="B908" s="23" t="s">
        <v>2473</v>
      </c>
      <c r="C908" s="24" t="s">
        <v>2474</v>
      </c>
      <c r="D908" s="23" t="s">
        <v>2475</v>
      </c>
      <c r="E908" s="21"/>
    </row>
    <row r="909" spans="1:5" ht="15.75" x14ac:dyDescent="0.2">
      <c r="A909" s="15">
        <v>904</v>
      </c>
      <c r="B909" s="23" t="s">
        <v>2476</v>
      </c>
      <c r="C909" s="24" t="s">
        <v>2477</v>
      </c>
      <c r="D909" s="23" t="s">
        <v>2478</v>
      </c>
      <c r="E909" s="21"/>
    </row>
    <row r="910" spans="1:5" ht="15.75" x14ac:dyDescent="0.2">
      <c r="A910" s="15">
        <v>905</v>
      </c>
      <c r="B910" s="23" t="s">
        <v>2479</v>
      </c>
      <c r="C910" s="24" t="s">
        <v>2480</v>
      </c>
      <c r="D910" s="23" t="s">
        <v>2481</v>
      </c>
      <c r="E910" s="21"/>
    </row>
    <row r="911" spans="1:5" ht="15.75" x14ac:dyDescent="0.2">
      <c r="A911" s="15">
        <v>906</v>
      </c>
      <c r="B911" s="23" t="s">
        <v>2482</v>
      </c>
      <c r="C911" s="24" t="s">
        <v>2483</v>
      </c>
      <c r="D911" s="23" t="s">
        <v>2484</v>
      </c>
      <c r="E911" s="21"/>
    </row>
    <row r="912" spans="1:5" ht="15.75" x14ac:dyDescent="0.2">
      <c r="A912" s="15">
        <v>907</v>
      </c>
      <c r="B912" s="23" t="s">
        <v>182</v>
      </c>
      <c r="C912" s="24" t="s">
        <v>2485</v>
      </c>
      <c r="D912" s="23" t="s">
        <v>2486</v>
      </c>
      <c r="E912" s="21"/>
    </row>
    <row r="913" spans="1:5" ht="15.75" x14ac:dyDescent="0.2">
      <c r="A913" s="15">
        <v>908</v>
      </c>
      <c r="B913" s="23" t="s">
        <v>92</v>
      </c>
      <c r="C913" s="24" t="s">
        <v>2487</v>
      </c>
      <c r="D913" s="23" t="s">
        <v>2488</v>
      </c>
      <c r="E913" s="21"/>
    </row>
    <row r="914" spans="1:5" ht="15.75" x14ac:dyDescent="0.2">
      <c r="A914" s="15">
        <v>909</v>
      </c>
      <c r="B914" s="23" t="s">
        <v>183</v>
      </c>
      <c r="C914" s="24" t="s">
        <v>2489</v>
      </c>
      <c r="D914" s="23" t="s">
        <v>183</v>
      </c>
      <c r="E914" s="21"/>
    </row>
    <row r="915" spans="1:5" ht="15.75" x14ac:dyDescent="0.2">
      <c r="A915" s="27">
        <v>910</v>
      </c>
      <c r="B915" s="20" t="s">
        <v>2513</v>
      </c>
      <c r="C915" s="28">
        <v>2447007401</v>
      </c>
      <c r="D915" s="20" t="s">
        <v>2490</v>
      </c>
      <c r="E915" s="21"/>
    </row>
    <row r="916" spans="1:5" ht="15.75" x14ac:dyDescent="0.2">
      <c r="A916" s="27">
        <v>911</v>
      </c>
      <c r="B916" s="20" t="s">
        <v>2523</v>
      </c>
      <c r="C916" s="28">
        <v>150106429330</v>
      </c>
      <c r="D916" s="20" t="s">
        <v>2491</v>
      </c>
      <c r="E916" s="21"/>
    </row>
    <row r="917" spans="1:5" ht="15.75" x14ac:dyDescent="0.2">
      <c r="A917" s="27">
        <v>912</v>
      </c>
      <c r="B917" s="20" t="s">
        <v>3152</v>
      </c>
      <c r="C917" s="28"/>
      <c r="D917" s="20" t="s">
        <v>2029</v>
      </c>
      <c r="E917" s="21"/>
    </row>
    <row r="918" spans="1:5" ht="15.75" x14ac:dyDescent="0.2">
      <c r="A918" s="27">
        <v>913</v>
      </c>
      <c r="B918" s="20" t="s">
        <v>3156</v>
      </c>
      <c r="C918" s="28">
        <v>3663110726</v>
      </c>
      <c r="D918" s="20" t="s">
        <v>2492</v>
      </c>
      <c r="E918" s="21"/>
    </row>
    <row r="919" spans="1:5" ht="15.75" x14ac:dyDescent="0.2">
      <c r="A919" s="27">
        <v>914</v>
      </c>
      <c r="B919" s="20" t="s">
        <v>3157</v>
      </c>
      <c r="C919" s="28"/>
      <c r="D919" s="20" t="s">
        <v>2493</v>
      </c>
      <c r="E919" s="21"/>
    </row>
    <row r="920" spans="1:5" ht="15.75" x14ac:dyDescent="0.2">
      <c r="A920" s="27">
        <v>915</v>
      </c>
      <c r="B920" s="109" t="s">
        <v>3153</v>
      </c>
      <c r="C920" s="28">
        <v>8602268930</v>
      </c>
      <c r="D920" s="20" t="s">
        <v>2494</v>
      </c>
      <c r="E920" s="21"/>
    </row>
    <row r="921" spans="1:5" ht="15.75" x14ac:dyDescent="0.2">
      <c r="A921" s="27">
        <v>916</v>
      </c>
      <c r="B921" s="109" t="s">
        <v>3154</v>
      </c>
      <c r="C921" s="28">
        <v>6686054618</v>
      </c>
      <c r="D921" s="20" t="s">
        <v>2495</v>
      </c>
      <c r="E921" s="21"/>
    </row>
    <row r="922" spans="1:5" ht="15.75" x14ac:dyDescent="0.2">
      <c r="A922" s="27">
        <v>917</v>
      </c>
      <c r="B922" s="20" t="s">
        <v>3158</v>
      </c>
      <c r="C922" s="28">
        <v>6671103407</v>
      </c>
      <c r="D922" s="20" t="s">
        <v>2496</v>
      </c>
      <c r="E922" s="21"/>
    </row>
    <row r="923" spans="1:5" ht="15.75" x14ac:dyDescent="0.2">
      <c r="A923" s="27">
        <v>918</v>
      </c>
      <c r="B923" s="20" t="s">
        <v>3159</v>
      </c>
      <c r="C923" s="28">
        <v>6663079817</v>
      </c>
      <c r="D923" s="20" t="s">
        <v>2497</v>
      </c>
      <c r="E923" s="21"/>
    </row>
    <row r="924" spans="1:5" ht="15.75" x14ac:dyDescent="0.2">
      <c r="A924" s="15">
        <v>919</v>
      </c>
      <c r="B924" s="97" t="s">
        <v>3167</v>
      </c>
      <c r="C924" s="17"/>
      <c r="D924" s="18" t="s">
        <v>424</v>
      </c>
      <c r="E924" s="19" t="s">
        <v>415</v>
      </c>
    </row>
    <row r="925" spans="1:5" ht="15.75" x14ac:dyDescent="0.2">
      <c r="A925" s="15">
        <v>920</v>
      </c>
      <c r="B925" s="20" t="s">
        <v>3160</v>
      </c>
      <c r="C925" s="28">
        <v>6658388601</v>
      </c>
      <c r="D925" s="20" t="s">
        <v>2498</v>
      </c>
      <c r="E925" s="21" t="s">
        <v>2572</v>
      </c>
    </row>
    <row r="926" spans="1:5" ht="15.75" x14ac:dyDescent="0.2">
      <c r="A926" s="15">
        <v>921</v>
      </c>
      <c r="B926" s="20" t="s">
        <v>3163</v>
      </c>
      <c r="C926" s="28">
        <v>6673144864</v>
      </c>
      <c r="D926" s="20" t="s">
        <v>2499</v>
      </c>
      <c r="E926" s="21"/>
    </row>
    <row r="927" spans="1:5" ht="15.75" x14ac:dyDescent="0.2">
      <c r="A927" s="15">
        <v>922</v>
      </c>
      <c r="B927" s="109" t="s">
        <v>3171</v>
      </c>
      <c r="C927" s="28"/>
      <c r="D927" s="20" t="s">
        <v>2500</v>
      </c>
      <c r="E927" s="21"/>
    </row>
    <row r="928" spans="1:5" ht="15.75" x14ac:dyDescent="0.2">
      <c r="A928" s="15">
        <v>923</v>
      </c>
      <c r="B928" s="20"/>
      <c r="C928" s="28">
        <v>7801096875</v>
      </c>
      <c r="D928" s="20" t="s">
        <v>2501</v>
      </c>
      <c r="E928" s="21"/>
    </row>
    <row r="929" spans="1:5" ht="15.75" x14ac:dyDescent="0.2">
      <c r="A929" s="15">
        <v>924</v>
      </c>
      <c r="B929" s="20"/>
      <c r="C929" s="28">
        <v>525902168550</v>
      </c>
      <c r="D929" s="20" t="s">
        <v>2502</v>
      </c>
      <c r="E929" s="21"/>
    </row>
    <row r="930" spans="1:5" ht="15.75" x14ac:dyDescent="0.2">
      <c r="A930" s="15">
        <v>925</v>
      </c>
      <c r="B930" s="20"/>
      <c r="C930" s="28">
        <v>7722361094</v>
      </c>
      <c r="D930" s="20" t="s">
        <v>2503</v>
      </c>
      <c r="E930" s="21"/>
    </row>
    <row r="931" spans="1:5" ht="15.75" x14ac:dyDescent="0.2">
      <c r="A931" s="15">
        <v>926</v>
      </c>
      <c r="B931" s="20"/>
      <c r="C931" s="28">
        <v>6678003730</v>
      </c>
      <c r="D931" s="20" t="s">
        <v>2504</v>
      </c>
      <c r="E931" s="21" t="s">
        <v>411</v>
      </c>
    </row>
    <row r="932" spans="1:5" ht="15.75" x14ac:dyDescent="0.2">
      <c r="A932" s="15">
        <v>927</v>
      </c>
      <c r="B932" s="20"/>
      <c r="C932" s="28">
        <v>7825083096</v>
      </c>
      <c r="D932" s="20" t="s">
        <v>2505</v>
      </c>
      <c r="E932" s="21"/>
    </row>
    <row r="933" spans="1:5" ht="15.75" x14ac:dyDescent="0.2">
      <c r="A933" s="15">
        <v>928</v>
      </c>
      <c r="B933" s="20"/>
      <c r="C933" s="28">
        <v>6952010010</v>
      </c>
      <c r="D933" s="20" t="s">
        <v>2506</v>
      </c>
      <c r="E933" s="21"/>
    </row>
    <row r="934" spans="1:5" ht="15.75" x14ac:dyDescent="0.2">
      <c r="A934" s="15">
        <v>929</v>
      </c>
      <c r="B934" s="20"/>
      <c r="C934" s="28">
        <v>6678070736</v>
      </c>
      <c r="D934" s="20" t="s">
        <v>2507</v>
      </c>
      <c r="E934" s="21"/>
    </row>
    <row r="935" spans="1:5" ht="15.75" x14ac:dyDescent="0.2">
      <c r="A935" s="15">
        <v>930</v>
      </c>
      <c r="B935" s="20"/>
      <c r="C935" s="28">
        <v>6671046702</v>
      </c>
      <c r="D935" s="20" t="s">
        <v>2508</v>
      </c>
      <c r="E935" s="21"/>
    </row>
    <row r="936" spans="1:5" ht="15.75" x14ac:dyDescent="0.2">
      <c r="A936" s="15">
        <v>931</v>
      </c>
      <c r="B936" s="20"/>
      <c r="C936" s="28">
        <v>6671039913</v>
      </c>
      <c r="D936" s="20" t="s">
        <v>2509</v>
      </c>
      <c r="E936" s="21"/>
    </row>
    <row r="937" spans="1:5" ht="15.75" x14ac:dyDescent="0.2">
      <c r="A937" s="15">
        <v>932</v>
      </c>
      <c r="B937" s="20"/>
      <c r="C937" s="28">
        <v>667001001</v>
      </c>
      <c r="D937" s="20" t="s">
        <v>2510</v>
      </c>
      <c r="E937" s="21"/>
    </row>
    <row r="938" spans="1:5" ht="15.75" x14ac:dyDescent="0.2">
      <c r="A938" s="15">
        <v>933</v>
      </c>
      <c r="B938" s="20"/>
      <c r="C938" s="28">
        <v>6679062047</v>
      </c>
      <c r="D938" s="20" t="s">
        <v>2511</v>
      </c>
      <c r="E938" s="21" t="s">
        <v>411</v>
      </c>
    </row>
    <row r="939" spans="1:5" ht="15.75" x14ac:dyDescent="0.2">
      <c r="A939" s="15">
        <v>934</v>
      </c>
      <c r="B939" s="20"/>
      <c r="C939" s="28">
        <v>7455031774</v>
      </c>
      <c r="D939" s="20" t="s">
        <v>2512</v>
      </c>
      <c r="E939" s="21" t="s">
        <v>411</v>
      </c>
    </row>
    <row r="940" spans="1:5" ht="15.75" x14ac:dyDescent="0.2">
      <c r="A940" s="15">
        <v>935</v>
      </c>
      <c r="B940" s="20"/>
      <c r="C940" s="28">
        <v>5404013205</v>
      </c>
      <c r="D940" s="20" t="s">
        <v>2513</v>
      </c>
      <c r="E940" s="21"/>
    </row>
    <row r="941" spans="1:5" ht="15.75" x14ac:dyDescent="0.2">
      <c r="A941" s="15">
        <v>936</v>
      </c>
      <c r="B941" s="20"/>
      <c r="C941" s="28">
        <v>662331472605</v>
      </c>
      <c r="D941" s="20" t="s">
        <v>2514</v>
      </c>
      <c r="E941" s="21" t="s">
        <v>411</v>
      </c>
    </row>
    <row r="942" spans="1:5" ht="15.75" x14ac:dyDescent="0.2">
      <c r="A942" s="15">
        <v>937</v>
      </c>
      <c r="B942" s="20"/>
      <c r="C942" s="28"/>
      <c r="D942" s="20" t="s">
        <v>2515</v>
      </c>
      <c r="E942" s="21"/>
    </row>
    <row r="943" spans="1:5" ht="15.75" x14ac:dyDescent="0.2">
      <c r="A943" s="15">
        <v>938</v>
      </c>
      <c r="B943" s="20"/>
      <c r="C943" s="28"/>
      <c r="D943" s="20" t="s">
        <v>2516</v>
      </c>
      <c r="E943" s="21"/>
    </row>
    <row r="944" spans="1:5" ht="15.75" x14ac:dyDescent="0.2">
      <c r="A944" s="15">
        <v>939</v>
      </c>
      <c r="B944" s="20"/>
      <c r="C944">
        <v>6686118886</v>
      </c>
      <c r="D944" s="20" t="s">
        <v>2517</v>
      </c>
      <c r="E944" s="21"/>
    </row>
    <row r="945" spans="1:5" ht="15.75" x14ac:dyDescent="0.2">
      <c r="A945" s="15">
        <v>940</v>
      </c>
      <c r="B945" s="20"/>
      <c r="C945" s="28">
        <v>6670035352</v>
      </c>
      <c r="D945" s="20" t="s">
        <v>2518</v>
      </c>
      <c r="E945" s="21"/>
    </row>
    <row r="946" spans="1:5" ht="15.75" x14ac:dyDescent="0.2">
      <c r="A946" s="15">
        <v>941</v>
      </c>
      <c r="B946" s="20"/>
      <c r="C946" s="28"/>
      <c r="D946" s="20" t="s">
        <v>2519</v>
      </c>
      <c r="E946" s="21"/>
    </row>
    <row r="947" spans="1:5" ht="15.75" x14ac:dyDescent="0.2">
      <c r="A947" s="15">
        <v>942</v>
      </c>
      <c r="B947" s="20"/>
      <c r="C947" s="28"/>
      <c r="D947" s="20" t="s">
        <v>2520</v>
      </c>
      <c r="E947" s="21"/>
    </row>
    <row r="948" spans="1:5" ht="15.75" x14ac:dyDescent="0.2">
      <c r="A948" s="15">
        <v>943</v>
      </c>
      <c r="B948" s="20"/>
      <c r="C948" s="28"/>
      <c r="D948" s="20" t="s">
        <v>2328</v>
      </c>
      <c r="E948" s="21"/>
    </row>
    <row r="949" spans="1:5" ht="15.75" x14ac:dyDescent="0.2">
      <c r="A949" s="15">
        <v>944</v>
      </c>
      <c r="B949" s="20"/>
      <c r="C949" s="28">
        <v>6679109094</v>
      </c>
      <c r="D949" s="20" t="s">
        <v>2521</v>
      </c>
      <c r="E949" s="21"/>
    </row>
    <row r="950" spans="1:5" ht="15.75" x14ac:dyDescent="0.2">
      <c r="A950" s="15">
        <v>945</v>
      </c>
      <c r="B950" s="20"/>
      <c r="C950" s="28">
        <v>6679084844</v>
      </c>
      <c r="D950" s="20" t="s">
        <v>2522</v>
      </c>
      <c r="E950" s="21" t="s">
        <v>411</v>
      </c>
    </row>
    <row r="951" spans="1:5" ht="15.75" x14ac:dyDescent="0.2">
      <c r="A951" s="15">
        <v>946</v>
      </c>
      <c r="B951" s="20"/>
      <c r="C951" s="28">
        <v>278960067</v>
      </c>
      <c r="D951" s="20" t="s">
        <v>2523</v>
      </c>
      <c r="E951" s="21" t="s">
        <v>411</v>
      </c>
    </row>
    <row r="952" spans="1:5" ht="15.75" x14ac:dyDescent="0.2">
      <c r="A952" s="15">
        <v>947</v>
      </c>
      <c r="B952" s="20"/>
      <c r="C952" s="28">
        <v>7730702340</v>
      </c>
      <c r="D952" s="20" t="s">
        <v>2524</v>
      </c>
      <c r="E952" s="21"/>
    </row>
    <row r="953" spans="1:5" ht="15.75" x14ac:dyDescent="0.2">
      <c r="A953" s="15">
        <v>948</v>
      </c>
      <c r="B953" s="20"/>
      <c r="C953" s="28">
        <v>7453297031</v>
      </c>
      <c r="D953" s="20" t="s">
        <v>2525</v>
      </c>
      <c r="E953" s="21" t="s">
        <v>411</v>
      </c>
    </row>
    <row r="954" spans="1:5" ht="15.75" x14ac:dyDescent="0.2">
      <c r="A954" s="15">
        <v>949</v>
      </c>
      <c r="B954" s="20"/>
      <c r="C954" s="28">
        <v>2353247060</v>
      </c>
      <c r="D954" s="20" t="s">
        <v>2526</v>
      </c>
      <c r="E954" s="21"/>
    </row>
    <row r="955" spans="1:5" ht="15.75" x14ac:dyDescent="0.2">
      <c r="A955" s="15">
        <v>950</v>
      </c>
      <c r="B955" s="20"/>
      <c r="C955" s="28">
        <v>6612052422</v>
      </c>
      <c r="D955" s="20" t="s">
        <v>2527</v>
      </c>
      <c r="E955" s="21"/>
    </row>
    <row r="956" spans="1:5" ht="15.75" x14ac:dyDescent="0.2">
      <c r="A956" s="15">
        <v>951</v>
      </c>
      <c r="B956" s="20"/>
      <c r="C956" s="28">
        <v>7723719840</v>
      </c>
      <c r="D956" s="20" t="s">
        <v>2528</v>
      </c>
      <c r="E956" s="21"/>
    </row>
    <row r="957" spans="1:5" ht="15.75" x14ac:dyDescent="0.2">
      <c r="A957" s="15">
        <v>952</v>
      </c>
      <c r="B957" s="20"/>
      <c r="C957" s="28">
        <v>6660142570</v>
      </c>
      <c r="D957" s="20" t="s">
        <v>2529</v>
      </c>
      <c r="E957" s="21"/>
    </row>
    <row r="958" spans="1:5" ht="15.75" x14ac:dyDescent="0.2">
      <c r="A958" s="15">
        <v>953</v>
      </c>
      <c r="B958" s="20"/>
      <c r="C958" s="28">
        <v>3125008314</v>
      </c>
      <c r="D958" s="20" t="s">
        <v>2530</v>
      </c>
      <c r="E958" s="21"/>
    </row>
    <row r="959" spans="1:5" ht="15.75" x14ac:dyDescent="0.2">
      <c r="A959" s="15">
        <v>954</v>
      </c>
      <c r="B959" s="20"/>
      <c r="C959" s="28">
        <v>1650363331</v>
      </c>
      <c r="D959" s="20" t="s">
        <v>2531</v>
      </c>
      <c r="E959" s="21"/>
    </row>
    <row r="960" spans="1:5" ht="15.75" x14ac:dyDescent="0.2">
      <c r="A960" s="15">
        <v>955</v>
      </c>
      <c r="B960" s="20"/>
      <c r="C960" s="28">
        <v>6658432219</v>
      </c>
      <c r="D960" s="20" t="s">
        <v>2532</v>
      </c>
      <c r="E960" s="21"/>
    </row>
    <row r="961" spans="1:5" ht="15.75" x14ac:dyDescent="0.2">
      <c r="A961" s="15">
        <v>956</v>
      </c>
      <c r="B961" s="20"/>
      <c r="C961" s="28">
        <v>7805793098</v>
      </c>
      <c r="D961" s="20" t="s">
        <v>2533</v>
      </c>
      <c r="E961" s="21"/>
    </row>
    <row r="962" spans="1:5" ht="15.75" x14ac:dyDescent="0.2">
      <c r="A962" s="15">
        <v>957</v>
      </c>
      <c r="B962" s="20"/>
      <c r="C962" s="28"/>
      <c r="D962" s="20" t="s">
        <v>2534</v>
      </c>
      <c r="E962" s="21"/>
    </row>
    <row r="963" spans="1:5" ht="15.75" x14ac:dyDescent="0.2">
      <c r="A963" s="15">
        <v>958</v>
      </c>
      <c r="B963" s="20"/>
      <c r="C963" s="28">
        <v>540862762303</v>
      </c>
      <c r="D963" s="20" t="s">
        <v>2535</v>
      </c>
      <c r="E963" s="21"/>
    </row>
    <row r="964" spans="1:5" ht="15.75" x14ac:dyDescent="0.2">
      <c r="A964" s="15">
        <v>959</v>
      </c>
      <c r="B964" s="20"/>
      <c r="C964" s="28">
        <v>6623114984</v>
      </c>
      <c r="D964" s="20" t="s">
        <v>2536</v>
      </c>
      <c r="E964" s="21"/>
    </row>
    <row r="965" spans="1:5" ht="15.75" x14ac:dyDescent="0.2">
      <c r="A965" s="15">
        <v>960</v>
      </c>
      <c r="B965" s="20"/>
      <c r="C965" s="28">
        <v>6683006119</v>
      </c>
      <c r="D965" s="20" t="s">
        <v>2537</v>
      </c>
      <c r="E965" s="21"/>
    </row>
    <row r="966" spans="1:5" ht="15.75" x14ac:dyDescent="0.2">
      <c r="A966" s="15">
        <v>961</v>
      </c>
      <c r="B966" s="20"/>
      <c r="C966" s="28"/>
      <c r="D966" s="20" t="s">
        <v>2538</v>
      </c>
      <c r="E966" s="21"/>
    </row>
    <row r="967" spans="1:5" ht="15.75" x14ac:dyDescent="0.2">
      <c r="A967" s="15">
        <v>962</v>
      </c>
      <c r="B967" s="20"/>
      <c r="C967" s="28">
        <v>6658428205</v>
      </c>
      <c r="D967" s="20" t="s">
        <v>2539</v>
      </c>
      <c r="E967" s="21"/>
    </row>
    <row r="968" spans="1:5" ht="15.75" x14ac:dyDescent="0.2">
      <c r="A968" s="15">
        <v>963</v>
      </c>
      <c r="B968" s="20"/>
      <c r="C968" s="28">
        <v>6686133612</v>
      </c>
      <c r="D968" s="20" t="s">
        <v>2540</v>
      </c>
      <c r="E968" s="21"/>
    </row>
    <row r="969" spans="1:5" ht="15.75" x14ac:dyDescent="0.2">
      <c r="A969" s="15">
        <v>964</v>
      </c>
      <c r="B969" s="20"/>
      <c r="C969" s="28">
        <v>6658508059</v>
      </c>
      <c r="D969" s="20" t="s">
        <v>2541</v>
      </c>
      <c r="E969" s="21"/>
    </row>
    <row r="970" spans="1:5" ht="15.75" x14ac:dyDescent="0.2">
      <c r="A970" s="15">
        <v>965</v>
      </c>
      <c r="B970" s="20"/>
      <c r="C970" s="28">
        <v>6623139690</v>
      </c>
      <c r="D970" s="20" t="s">
        <v>2542</v>
      </c>
      <c r="E970" s="21" t="s">
        <v>411</v>
      </c>
    </row>
    <row r="971" spans="1:5" ht="15.75" x14ac:dyDescent="0.2">
      <c r="A971" s="15">
        <v>966</v>
      </c>
      <c r="B971" s="20"/>
      <c r="C971" s="28">
        <v>1660276857</v>
      </c>
      <c r="D971" s="20" t="s">
        <v>2543</v>
      </c>
      <c r="E971" s="21"/>
    </row>
    <row r="972" spans="1:5" ht="15.75" x14ac:dyDescent="0.2">
      <c r="A972" s="15">
        <v>967</v>
      </c>
      <c r="B972" s="20"/>
      <c r="C972" s="28">
        <v>411122647</v>
      </c>
      <c r="D972" s="20" t="s">
        <v>2544</v>
      </c>
      <c r="E972" s="21"/>
    </row>
    <row r="973" spans="1:5" ht="15.75" x14ac:dyDescent="0.2">
      <c r="A973" s="15">
        <v>968</v>
      </c>
      <c r="B973" s="20"/>
      <c r="C973" s="28">
        <v>7826157671</v>
      </c>
      <c r="D973" s="20" t="s">
        <v>2545</v>
      </c>
      <c r="E973" s="21"/>
    </row>
    <row r="974" spans="1:5" ht="15.75" x14ac:dyDescent="0.2">
      <c r="A974" s="15">
        <v>969</v>
      </c>
      <c r="B974" s="20"/>
      <c r="C974" s="28">
        <v>6620006099</v>
      </c>
      <c r="D974" s="20" t="s">
        <v>2546</v>
      </c>
      <c r="E974" s="21"/>
    </row>
    <row r="975" spans="1:5" ht="15.75" x14ac:dyDescent="0.2">
      <c r="A975" s="15">
        <v>970</v>
      </c>
      <c r="B975" s="20"/>
      <c r="C975" s="28">
        <v>7452045627</v>
      </c>
      <c r="D975" s="20" t="s">
        <v>2547</v>
      </c>
      <c r="E975" s="21"/>
    </row>
    <row r="976" spans="1:5" ht="15.75" x14ac:dyDescent="0.2">
      <c r="A976" s="15">
        <v>971</v>
      </c>
      <c r="B976" s="20"/>
      <c r="C976" s="28">
        <v>6671091631</v>
      </c>
      <c r="D976" s="20" t="s">
        <v>2548</v>
      </c>
      <c r="E976" s="21"/>
    </row>
    <row r="977" spans="1:5" ht="15.75" x14ac:dyDescent="0.2">
      <c r="A977" s="15">
        <v>972</v>
      </c>
      <c r="B977" s="20"/>
      <c r="C977" s="28">
        <v>7452152298</v>
      </c>
      <c r="D977" s="20" t="s">
        <v>2549</v>
      </c>
      <c r="E977" s="21"/>
    </row>
    <row r="978" spans="1:5" ht="15.75" x14ac:dyDescent="0.2">
      <c r="A978" s="15">
        <v>973</v>
      </c>
      <c r="B978" s="20"/>
      <c r="C978" s="28"/>
      <c r="D978" s="20" t="s">
        <v>805</v>
      </c>
      <c r="E978" s="21"/>
    </row>
    <row r="979" spans="1:5" ht="15.75" x14ac:dyDescent="0.2">
      <c r="A979" s="15">
        <v>974</v>
      </c>
      <c r="B979" s="20"/>
      <c r="C979" s="28"/>
      <c r="D979" s="20" t="s">
        <v>2550</v>
      </c>
      <c r="E979" s="21"/>
    </row>
    <row r="980" spans="1:5" ht="15.75" x14ac:dyDescent="0.2">
      <c r="A980" s="15">
        <v>975</v>
      </c>
      <c r="B980" s="20"/>
      <c r="C980" s="28"/>
      <c r="D980" s="20" t="s">
        <v>2551</v>
      </c>
      <c r="E980" s="21"/>
    </row>
    <row r="981" spans="1:5" ht="15.75" x14ac:dyDescent="0.2">
      <c r="A981" s="15">
        <v>976</v>
      </c>
      <c r="B981" s="20"/>
      <c r="C981" s="28"/>
      <c r="D981" s="20" t="s">
        <v>2552</v>
      </c>
      <c r="E981" s="21"/>
    </row>
    <row r="982" spans="1:5" ht="15.75" x14ac:dyDescent="0.2">
      <c r="A982" s="15">
        <v>977</v>
      </c>
      <c r="B982" s="20"/>
      <c r="C982" s="28"/>
      <c r="D982" s="20" t="s">
        <v>2553</v>
      </c>
      <c r="E982" s="21"/>
    </row>
    <row r="983" spans="1:5" ht="15.75" x14ac:dyDescent="0.2">
      <c r="A983" s="15">
        <v>978</v>
      </c>
      <c r="B983" s="20"/>
      <c r="C983" s="28">
        <v>7811555373</v>
      </c>
      <c r="D983" t="s">
        <v>2554</v>
      </c>
      <c r="E983" s="21"/>
    </row>
    <row r="984" spans="1:5" ht="15.75" x14ac:dyDescent="0.2">
      <c r="A984" s="15">
        <v>979</v>
      </c>
      <c r="B984" s="20"/>
      <c r="C984" s="28">
        <v>6623039230</v>
      </c>
      <c r="D984" s="20" t="s">
        <v>2555</v>
      </c>
      <c r="E984" s="21"/>
    </row>
    <row r="985" spans="1:5" ht="15.75" x14ac:dyDescent="0.2">
      <c r="A985" s="15">
        <v>980</v>
      </c>
      <c r="B985" s="20"/>
      <c r="C985" s="28">
        <v>6686054449</v>
      </c>
      <c r="D985" s="20" t="s">
        <v>2556</v>
      </c>
      <c r="E985" s="21"/>
    </row>
    <row r="986" spans="1:5" ht="15.75" x14ac:dyDescent="0.2">
      <c r="A986" s="15">
        <v>981</v>
      </c>
      <c r="B986" s="20"/>
      <c r="C986" s="28"/>
      <c r="D986" s="20" t="s">
        <v>2557</v>
      </c>
      <c r="E986" s="21"/>
    </row>
    <row r="987" spans="1:5" ht="15.75" x14ac:dyDescent="0.2">
      <c r="A987" s="15">
        <v>982</v>
      </c>
      <c r="B987" s="20"/>
      <c r="C987" s="28"/>
      <c r="D987" s="20" t="s">
        <v>2558</v>
      </c>
      <c r="E987" s="21"/>
    </row>
    <row r="988" spans="1:5" ht="15.75" x14ac:dyDescent="0.2">
      <c r="A988" s="15">
        <v>983</v>
      </c>
      <c r="B988" s="20"/>
      <c r="C988" s="28">
        <v>4025442086</v>
      </c>
      <c r="D988" s="20" t="s">
        <v>2559</v>
      </c>
      <c r="E988" s="21"/>
    </row>
    <row r="989" spans="1:5" ht="15.75" x14ac:dyDescent="0.2">
      <c r="A989" s="15">
        <v>984</v>
      </c>
      <c r="B989" s="20"/>
      <c r="C989" s="28"/>
      <c r="D989" s="20" t="s">
        <v>2560</v>
      </c>
      <c r="E989" s="21"/>
    </row>
    <row r="990" spans="1:5" ht="15.75" x14ac:dyDescent="0.2">
      <c r="A990" s="15">
        <v>985</v>
      </c>
      <c r="B990" s="20"/>
      <c r="C990" s="28">
        <v>7455029729</v>
      </c>
      <c r="D990" s="20" t="s">
        <v>2561</v>
      </c>
      <c r="E990" s="21"/>
    </row>
    <row r="991" spans="1:5" ht="15.75" x14ac:dyDescent="0.2">
      <c r="A991" s="15">
        <v>986</v>
      </c>
      <c r="B991" s="20"/>
      <c r="C991" s="28">
        <v>6678042513</v>
      </c>
      <c r="D991" s="20" t="s">
        <v>2562</v>
      </c>
      <c r="E991" s="21"/>
    </row>
    <row r="992" spans="1:5" ht="15.75" x14ac:dyDescent="0.2">
      <c r="A992" s="15">
        <v>987</v>
      </c>
      <c r="B992" s="20"/>
      <c r="C992" s="28">
        <v>6686104763</v>
      </c>
      <c r="D992" s="20" t="s">
        <v>2563</v>
      </c>
      <c r="E992" s="21"/>
    </row>
    <row r="993" spans="1:5" ht="15.75" x14ac:dyDescent="0.2">
      <c r="A993" s="15">
        <v>988</v>
      </c>
      <c r="B993" s="20"/>
      <c r="C993" s="28">
        <v>4725004722</v>
      </c>
      <c r="D993" s="20" t="s">
        <v>2564</v>
      </c>
      <c r="E993" s="21"/>
    </row>
    <row r="994" spans="1:5" ht="15.75" x14ac:dyDescent="0.2">
      <c r="A994" s="15">
        <v>989</v>
      </c>
      <c r="B994" s="20"/>
      <c r="C994" s="28"/>
      <c r="D994" s="20" t="s">
        <v>2565</v>
      </c>
      <c r="E994" s="21"/>
    </row>
    <row r="995" spans="1:5" ht="15.75" x14ac:dyDescent="0.2">
      <c r="A995" s="15">
        <v>990</v>
      </c>
      <c r="B995" s="20"/>
      <c r="C995" s="28"/>
      <c r="D995" s="20" t="s">
        <v>2635</v>
      </c>
      <c r="E995" s="21"/>
    </row>
    <row r="996" spans="1:5" ht="15.75" x14ac:dyDescent="0.2">
      <c r="A996" s="15">
        <v>991</v>
      </c>
      <c r="B996" s="20"/>
      <c r="C996" s="28"/>
      <c r="D996" s="20" t="s">
        <v>2636</v>
      </c>
      <c r="E996" s="21"/>
    </row>
    <row r="997" spans="1:5" ht="15.75" x14ac:dyDescent="0.2">
      <c r="A997" s="15">
        <v>992</v>
      </c>
      <c r="B997" s="20"/>
      <c r="C997" s="28"/>
      <c r="D997" s="20" t="s">
        <v>2637</v>
      </c>
      <c r="E997" s="21"/>
    </row>
    <row r="998" spans="1:5" ht="15.75" x14ac:dyDescent="0.2">
      <c r="A998" s="15">
        <v>993</v>
      </c>
      <c r="B998" s="20"/>
      <c r="C998" s="28"/>
      <c r="D998" s="20" t="s">
        <v>2638</v>
      </c>
      <c r="E998" s="21"/>
    </row>
    <row r="999" spans="1:5" ht="15.75" x14ac:dyDescent="0.2">
      <c r="A999" s="15">
        <v>994</v>
      </c>
      <c r="B999" s="20"/>
      <c r="C999" s="28"/>
      <c r="D999" s="20" t="s">
        <v>2639</v>
      </c>
      <c r="E999" s="21"/>
    </row>
    <row r="1000" spans="1:5" ht="15.75" x14ac:dyDescent="0.2">
      <c r="A1000" s="15">
        <v>995</v>
      </c>
      <c r="B1000" s="20"/>
      <c r="C1000" s="28"/>
      <c r="D1000" s="20" t="s">
        <v>2640</v>
      </c>
      <c r="E1000" s="21"/>
    </row>
    <row r="1001" spans="1:5" ht="15.75" x14ac:dyDescent="0.2">
      <c r="A1001" s="15">
        <v>996</v>
      </c>
      <c r="B1001" s="20"/>
      <c r="C1001" s="28"/>
      <c r="D1001" s="20" t="s">
        <v>2641</v>
      </c>
      <c r="E1001" s="21"/>
    </row>
    <row r="1002" spans="1:5" ht="15.75" x14ac:dyDescent="0.2">
      <c r="A1002" s="15">
        <v>997</v>
      </c>
      <c r="B1002" s="20"/>
      <c r="C1002" s="28"/>
      <c r="D1002" s="20" t="s">
        <v>2642</v>
      </c>
      <c r="E1002" s="21"/>
    </row>
    <row r="1003" spans="1:5" ht="15.75" x14ac:dyDescent="0.2">
      <c r="A1003" s="15">
        <v>998</v>
      </c>
      <c r="B1003" s="20"/>
      <c r="C1003" s="28"/>
      <c r="D1003" s="20" t="s">
        <v>2643</v>
      </c>
      <c r="E1003" s="21"/>
    </row>
    <row r="1004" spans="1:5" ht="15.75" x14ac:dyDescent="0.2">
      <c r="A1004" s="15">
        <v>999</v>
      </c>
      <c r="B1004" s="20"/>
      <c r="C1004" s="28"/>
      <c r="D1004" s="20" t="s">
        <v>2644</v>
      </c>
      <c r="E1004" s="21"/>
    </row>
    <row r="1005" spans="1:5" ht="15.75" x14ac:dyDescent="0.2">
      <c r="A1005" s="15">
        <v>1000</v>
      </c>
      <c r="B1005" s="20"/>
      <c r="C1005" s="28"/>
      <c r="D1005" s="20" t="s">
        <v>2645</v>
      </c>
      <c r="E1005" s="21"/>
    </row>
    <row r="1006" spans="1:5" ht="15.75" x14ac:dyDescent="0.2">
      <c r="A1006" s="15">
        <v>1001</v>
      </c>
      <c r="B1006" s="20"/>
      <c r="C1006" s="28"/>
      <c r="D1006" s="20" t="s">
        <v>2646</v>
      </c>
      <c r="E1006" s="21"/>
    </row>
    <row r="1007" spans="1:5" ht="15.75" x14ac:dyDescent="0.2">
      <c r="A1007" s="15">
        <v>1002</v>
      </c>
      <c r="B1007" s="20"/>
      <c r="C1007" s="28"/>
      <c r="D1007" s="20" t="s">
        <v>2647</v>
      </c>
      <c r="E1007" s="21"/>
    </row>
    <row r="1008" spans="1:5" ht="15.75" x14ac:dyDescent="0.2">
      <c r="A1008" s="15">
        <v>1003</v>
      </c>
      <c r="B1008" s="20"/>
      <c r="C1008" s="28"/>
      <c r="D1008" s="20" t="s">
        <v>2648</v>
      </c>
      <c r="E1008" s="21"/>
    </row>
    <row r="1009" spans="1:5" ht="15.75" x14ac:dyDescent="0.2">
      <c r="A1009" s="15">
        <v>1004</v>
      </c>
      <c r="B1009" s="20"/>
      <c r="C1009" s="28"/>
      <c r="D1009" s="20" t="s">
        <v>2649</v>
      </c>
      <c r="E1009" s="21"/>
    </row>
    <row r="1010" spans="1:5" ht="15.75" x14ac:dyDescent="0.2">
      <c r="A1010" s="15">
        <v>1005</v>
      </c>
      <c r="B1010" s="20"/>
      <c r="C1010" s="28"/>
      <c r="D1010" s="20" t="s">
        <v>2650</v>
      </c>
      <c r="E1010" s="21"/>
    </row>
    <row r="1011" spans="1:5" ht="15.75" x14ac:dyDescent="0.2">
      <c r="A1011" s="15">
        <v>1006</v>
      </c>
      <c r="B1011" s="20"/>
      <c r="C1011" s="28"/>
      <c r="D1011" s="20" t="s">
        <v>2651</v>
      </c>
      <c r="E1011" s="21"/>
    </row>
    <row r="1012" spans="1:5" ht="15.75" x14ac:dyDescent="0.2">
      <c r="A1012" s="15">
        <v>1007</v>
      </c>
      <c r="B1012" s="20"/>
      <c r="C1012" s="28"/>
      <c r="D1012" s="20" t="s">
        <v>2652</v>
      </c>
      <c r="E1012" s="21"/>
    </row>
    <row r="1013" spans="1:5" ht="15.75" x14ac:dyDescent="0.2">
      <c r="A1013" s="15">
        <v>1008</v>
      </c>
      <c r="B1013" s="20"/>
      <c r="C1013" s="28"/>
      <c r="D1013" s="20" t="s">
        <v>2653</v>
      </c>
      <c r="E1013" s="21"/>
    </row>
    <row r="1014" spans="1:5" ht="15.75" x14ac:dyDescent="0.2">
      <c r="A1014" s="15">
        <v>1009</v>
      </c>
      <c r="B1014" s="20"/>
      <c r="C1014" s="28"/>
      <c r="D1014" s="20" t="s">
        <v>2654</v>
      </c>
      <c r="E1014" s="21"/>
    </row>
    <row r="1015" spans="1:5" ht="15.75" x14ac:dyDescent="0.2">
      <c r="A1015" s="15">
        <v>1010</v>
      </c>
      <c r="B1015" s="20"/>
      <c r="C1015" s="28"/>
      <c r="D1015" s="20" t="s">
        <v>2655</v>
      </c>
      <c r="E1015" s="21"/>
    </row>
    <row r="1016" spans="1:5" ht="15.75" x14ac:dyDescent="0.2">
      <c r="A1016" s="15">
        <v>1011</v>
      </c>
      <c r="B1016" s="20"/>
      <c r="C1016" s="28"/>
      <c r="D1016" s="20" t="s">
        <v>2656</v>
      </c>
      <c r="E1016" s="21"/>
    </row>
    <row r="1017" spans="1:5" ht="15.75" x14ac:dyDescent="0.2">
      <c r="A1017" s="15">
        <v>1012</v>
      </c>
      <c r="B1017" s="20"/>
      <c r="C1017" s="28"/>
      <c r="D1017" s="20" t="s">
        <v>2657</v>
      </c>
      <c r="E1017" s="21"/>
    </row>
    <row r="1018" spans="1:5" ht="15.75" x14ac:dyDescent="0.2">
      <c r="A1018" s="15">
        <v>1013</v>
      </c>
      <c r="B1018" s="20"/>
      <c r="C1018" s="28"/>
      <c r="D1018" s="20" t="s">
        <v>2658</v>
      </c>
      <c r="E1018" s="21"/>
    </row>
    <row r="1019" spans="1:5" ht="15.75" x14ac:dyDescent="0.2">
      <c r="A1019" s="15">
        <v>1014</v>
      </c>
      <c r="B1019" s="20"/>
      <c r="C1019" s="28"/>
      <c r="D1019" s="20" t="s">
        <v>2659</v>
      </c>
      <c r="E1019" s="21"/>
    </row>
    <row r="1020" spans="1:5" ht="15.75" x14ac:dyDescent="0.2">
      <c r="A1020" s="15">
        <v>1015</v>
      </c>
      <c r="B1020" s="20"/>
      <c r="C1020" s="28"/>
      <c r="D1020" s="20" t="s">
        <v>2660</v>
      </c>
      <c r="E1020" s="21"/>
    </row>
    <row r="1021" spans="1:5" ht="15.75" x14ac:dyDescent="0.2">
      <c r="A1021" s="15">
        <v>1016</v>
      </c>
      <c r="B1021" s="20"/>
      <c r="C1021" s="28"/>
      <c r="D1021" s="20" t="s">
        <v>2661</v>
      </c>
      <c r="E1021" s="21"/>
    </row>
    <row r="1022" spans="1:5" ht="15.75" x14ac:dyDescent="0.2">
      <c r="A1022" s="15">
        <v>1017</v>
      </c>
      <c r="B1022" s="20"/>
      <c r="C1022" s="28"/>
      <c r="D1022" s="20" t="s">
        <v>2662</v>
      </c>
      <c r="E1022" s="21"/>
    </row>
    <row r="1023" spans="1:5" ht="15.75" x14ac:dyDescent="0.2">
      <c r="A1023" s="15">
        <v>1018</v>
      </c>
      <c r="B1023" s="20"/>
      <c r="C1023" s="28"/>
      <c r="D1023" s="20" t="s">
        <v>2663</v>
      </c>
      <c r="E1023" s="21"/>
    </row>
    <row r="1024" spans="1:5" ht="15.75" x14ac:dyDescent="0.2">
      <c r="A1024" s="15">
        <v>1019</v>
      </c>
      <c r="B1024" s="20"/>
      <c r="C1024" s="28"/>
      <c r="D1024" s="20" t="s">
        <v>2664</v>
      </c>
      <c r="E1024" s="21"/>
    </row>
    <row r="1025" spans="1:5" ht="15.75" x14ac:dyDescent="0.2">
      <c r="A1025" s="15">
        <v>1020</v>
      </c>
      <c r="B1025" s="20"/>
      <c r="C1025" s="28"/>
      <c r="D1025" s="20" t="s">
        <v>2665</v>
      </c>
      <c r="E1025" s="21"/>
    </row>
    <row r="1026" spans="1:5" ht="15.75" x14ac:dyDescent="0.2">
      <c r="A1026" s="15">
        <v>1021</v>
      </c>
      <c r="B1026" s="20"/>
      <c r="C1026" s="28"/>
      <c r="D1026" s="20" t="s">
        <v>2666</v>
      </c>
      <c r="E1026" s="21"/>
    </row>
    <row r="1027" spans="1:5" ht="15.75" x14ac:dyDescent="0.2">
      <c r="A1027" s="15">
        <v>1022</v>
      </c>
      <c r="B1027" s="20"/>
      <c r="C1027" s="28"/>
      <c r="D1027" s="20" t="s">
        <v>2667</v>
      </c>
      <c r="E1027" s="21"/>
    </row>
    <row r="1028" spans="1:5" ht="15.75" x14ac:dyDescent="0.2">
      <c r="A1028" s="15">
        <v>1023</v>
      </c>
      <c r="B1028" s="20"/>
      <c r="C1028" s="28"/>
      <c r="D1028" s="20" t="s">
        <v>2668</v>
      </c>
      <c r="E1028" s="21"/>
    </row>
    <row r="1029" spans="1:5" ht="15.75" x14ac:dyDescent="0.2">
      <c r="A1029" s="15">
        <v>1024</v>
      </c>
      <c r="B1029" s="20"/>
      <c r="C1029" s="28"/>
      <c r="D1029" s="20" t="s">
        <v>2669</v>
      </c>
      <c r="E1029" s="21"/>
    </row>
    <row r="1030" spans="1:5" ht="15.75" x14ac:dyDescent="0.2">
      <c r="A1030" s="15">
        <v>1025</v>
      </c>
      <c r="B1030" s="20"/>
      <c r="C1030" s="28"/>
      <c r="D1030" s="20" t="s">
        <v>2670</v>
      </c>
      <c r="E1030" s="21"/>
    </row>
    <row r="1031" spans="1:5" ht="15.75" x14ac:dyDescent="0.2">
      <c r="A1031" s="15">
        <v>1026</v>
      </c>
      <c r="B1031" s="20"/>
      <c r="C1031" s="28"/>
      <c r="D1031" s="20" t="s">
        <v>2671</v>
      </c>
      <c r="E1031" s="21"/>
    </row>
    <row r="1032" spans="1:5" ht="15.75" x14ac:dyDescent="0.2">
      <c r="A1032" s="15">
        <v>1027</v>
      </c>
      <c r="B1032" s="20"/>
      <c r="C1032" s="28"/>
      <c r="D1032" s="20" t="s">
        <v>2672</v>
      </c>
      <c r="E1032" s="21"/>
    </row>
    <row r="1033" spans="1:5" ht="15.75" x14ac:dyDescent="0.2">
      <c r="A1033" s="15">
        <v>1028</v>
      </c>
      <c r="B1033" s="20"/>
      <c r="C1033" s="28"/>
      <c r="D1033" s="20" t="s">
        <v>2673</v>
      </c>
      <c r="E1033" s="21"/>
    </row>
    <row r="1034" spans="1:5" ht="15.75" x14ac:dyDescent="0.2">
      <c r="A1034" s="15">
        <v>1029</v>
      </c>
      <c r="B1034" s="20"/>
      <c r="C1034" s="28"/>
      <c r="D1034" s="20" t="s">
        <v>2674</v>
      </c>
      <c r="E1034" s="21"/>
    </row>
    <row r="1035" spans="1:5" ht="15.75" x14ac:dyDescent="0.2">
      <c r="A1035" s="15">
        <v>1030</v>
      </c>
      <c r="B1035" s="20"/>
      <c r="C1035" s="28"/>
      <c r="D1035" s="20" t="s">
        <v>2675</v>
      </c>
      <c r="E1035" s="21"/>
    </row>
    <row r="1036" spans="1:5" ht="15.75" x14ac:dyDescent="0.2">
      <c r="A1036" s="15">
        <v>1031</v>
      </c>
      <c r="B1036" s="20"/>
      <c r="C1036" s="28"/>
      <c r="D1036" s="20" t="s">
        <v>2676</v>
      </c>
      <c r="E1036" s="21"/>
    </row>
    <row r="1037" spans="1:5" ht="15.75" x14ac:dyDescent="0.2">
      <c r="A1037" s="15">
        <v>1032</v>
      </c>
      <c r="B1037" s="20"/>
      <c r="C1037" s="28"/>
      <c r="D1037" s="20" t="s">
        <v>2677</v>
      </c>
      <c r="E1037" s="21"/>
    </row>
    <row r="1038" spans="1:5" ht="15.75" x14ac:dyDescent="0.2">
      <c r="A1038" s="15">
        <v>1033</v>
      </c>
      <c r="B1038" s="20"/>
      <c r="C1038" s="28"/>
      <c r="D1038" s="20" t="s">
        <v>2678</v>
      </c>
      <c r="E1038" s="21"/>
    </row>
    <row r="1039" spans="1:5" ht="15.75" x14ac:dyDescent="0.2">
      <c r="A1039" s="15">
        <v>1034</v>
      </c>
      <c r="B1039" s="20"/>
      <c r="C1039" s="28"/>
      <c r="D1039" s="20" t="s">
        <v>2679</v>
      </c>
      <c r="E1039" s="21"/>
    </row>
    <row r="1040" spans="1:5" ht="15.75" x14ac:dyDescent="0.2">
      <c r="A1040" s="15">
        <v>1035</v>
      </c>
      <c r="B1040" s="20"/>
      <c r="C1040" s="28"/>
      <c r="D1040" s="20" t="s">
        <v>2680</v>
      </c>
      <c r="E1040" s="21"/>
    </row>
    <row r="1041" spans="1:5" ht="15.75" x14ac:dyDescent="0.2">
      <c r="A1041" s="15">
        <v>1036</v>
      </c>
      <c r="B1041" s="20"/>
      <c r="C1041" s="28"/>
      <c r="D1041" s="20" t="s">
        <v>2681</v>
      </c>
      <c r="E1041" s="21"/>
    </row>
    <row r="1042" spans="1:5" ht="15.75" x14ac:dyDescent="0.2">
      <c r="A1042" s="15">
        <v>1037</v>
      </c>
      <c r="B1042" s="20"/>
      <c r="C1042" s="28"/>
      <c r="D1042" s="20" t="s">
        <v>2682</v>
      </c>
      <c r="E1042" s="21"/>
    </row>
    <row r="1043" spans="1:5" ht="15.75" x14ac:dyDescent="0.2">
      <c r="A1043" s="15">
        <v>1038</v>
      </c>
      <c r="B1043" s="20"/>
      <c r="C1043" s="28"/>
      <c r="D1043" s="20" t="s">
        <v>2683</v>
      </c>
      <c r="E1043" s="21"/>
    </row>
    <row r="1044" spans="1:5" ht="15.75" x14ac:dyDescent="0.2">
      <c r="A1044" s="15">
        <v>1039</v>
      </c>
      <c r="B1044" s="20"/>
      <c r="C1044" s="28"/>
      <c r="D1044" s="20" t="s">
        <v>2684</v>
      </c>
      <c r="E1044" s="21"/>
    </row>
    <row r="1045" spans="1:5" ht="15.75" x14ac:dyDescent="0.2">
      <c r="A1045" s="15">
        <v>1040</v>
      </c>
      <c r="B1045" s="20"/>
      <c r="C1045" s="28"/>
      <c r="D1045" s="20" t="s">
        <v>2685</v>
      </c>
      <c r="E1045" s="21"/>
    </row>
    <row r="1046" spans="1:5" ht="15.75" x14ac:dyDescent="0.2">
      <c r="A1046" s="15">
        <v>1041</v>
      </c>
      <c r="B1046" s="20"/>
      <c r="C1046" s="28"/>
      <c r="D1046" s="20" t="s">
        <v>2686</v>
      </c>
      <c r="E1046" s="21"/>
    </row>
    <row r="1047" spans="1:5" ht="15.75" x14ac:dyDescent="0.2">
      <c r="A1047" s="15">
        <v>1042</v>
      </c>
      <c r="B1047" s="20"/>
      <c r="C1047" s="28"/>
      <c r="D1047" s="20" t="s">
        <v>2687</v>
      </c>
      <c r="E1047" s="21"/>
    </row>
    <row r="1048" spans="1:5" ht="15.75" x14ac:dyDescent="0.2">
      <c r="A1048" s="15">
        <v>1043</v>
      </c>
      <c r="B1048" s="20"/>
      <c r="C1048" s="28"/>
      <c r="D1048" s="20" t="s">
        <v>2688</v>
      </c>
      <c r="E1048" s="21"/>
    </row>
    <row r="1049" spans="1:5" ht="15.75" x14ac:dyDescent="0.2">
      <c r="A1049" s="15">
        <v>1044</v>
      </c>
      <c r="B1049" s="20"/>
      <c r="C1049" s="28"/>
      <c r="D1049" s="20" t="s">
        <v>2689</v>
      </c>
      <c r="E1049" s="21"/>
    </row>
    <row r="1050" spans="1:5" ht="15.75" x14ac:dyDescent="0.2">
      <c r="A1050" s="15">
        <v>1045</v>
      </c>
      <c r="B1050" s="20"/>
      <c r="C1050" s="28"/>
      <c r="D1050" s="20" t="s">
        <v>2690</v>
      </c>
      <c r="E1050" s="21"/>
    </row>
    <row r="1051" spans="1:5" ht="15.75" x14ac:dyDescent="0.2">
      <c r="A1051" s="15">
        <v>1046</v>
      </c>
      <c r="B1051" s="20"/>
      <c r="C1051" s="28"/>
      <c r="D1051" s="20" t="s">
        <v>2691</v>
      </c>
      <c r="E1051" s="21"/>
    </row>
    <row r="1052" spans="1:5" ht="15.75" x14ac:dyDescent="0.2">
      <c r="A1052" s="15">
        <v>1047</v>
      </c>
      <c r="B1052" s="20"/>
      <c r="C1052" s="28"/>
      <c r="D1052" s="20" t="s">
        <v>2692</v>
      </c>
      <c r="E1052" s="21"/>
    </row>
    <row r="1053" spans="1:5" ht="15.75" x14ac:dyDescent="0.2">
      <c r="A1053" s="15">
        <v>1048</v>
      </c>
      <c r="B1053" s="20"/>
      <c r="C1053" s="28"/>
      <c r="D1053" s="20" t="s">
        <v>2693</v>
      </c>
      <c r="E1053" s="21"/>
    </row>
    <row r="1054" spans="1:5" ht="15.75" x14ac:dyDescent="0.2">
      <c r="A1054" s="15">
        <v>1049</v>
      </c>
      <c r="B1054" s="20"/>
      <c r="C1054" s="28"/>
      <c r="D1054" s="20" t="s">
        <v>2694</v>
      </c>
      <c r="E1054" s="21"/>
    </row>
    <row r="1055" spans="1:5" ht="15.75" x14ac:dyDescent="0.2">
      <c r="A1055" s="15">
        <v>1050</v>
      </c>
      <c r="B1055" s="20"/>
      <c r="C1055" s="28"/>
      <c r="D1055" s="20" t="s">
        <v>2695</v>
      </c>
      <c r="E1055" s="21"/>
    </row>
    <row r="1056" spans="1:5" ht="15.75" x14ac:dyDescent="0.2">
      <c r="A1056" s="15">
        <v>1051</v>
      </c>
      <c r="B1056" s="20"/>
      <c r="C1056" s="28"/>
      <c r="D1056" s="20" t="s">
        <v>2696</v>
      </c>
      <c r="E1056" s="21"/>
    </row>
    <row r="1057" spans="1:5" ht="15.75" x14ac:dyDescent="0.2">
      <c r="A1057" s="15">
        <v>1052</v>
      </c>
      <c r="B1057" s="20"/>
      <c r="C1057" s="28"/>
      <c r="D1057" s="20" t="s">
        <v>2697</v>
      </c>
      <c r="E1057" s="21"/>
    </row>
    <row r="1058" spans="1:5" ht="15.75" x14ac:dyDescent="0.2">
      <c r="A1058" s="15">
        <v>1053</v>
      </c>
      <c r="B1058" s="20"/>
      <c r="C1058" s="28"/>
      <c r="D1058" s="20" t="s">
        <v>2698</v>
      </c>
      <c r="E1058" s="21"/>
    </row>
    <row r="1059" spans="1:5" ht="15.75" x14ac:dyDescent="0.2">
      <c r="A1059" s="15">
        <v>1054</v>
      </c>
      <c r="B1059" s="20"/>
      <c r="C1059" s="28"/>
      <c r="D1059" s="20" t="s">
        <v>2699</v>
      </c>
      <c r="E1059" s="21"/>
    </row>
    <row r="1060" spans="1:5" ht="15.75" x14ac:dyDescent="0.2">
      <c r="A1060" s="15">
        <v>1055</v>
      </c>
      <c r="B1060" s="20"/>
      <c r="C1060" s="28"/>
      <c r="D1060" s="20" t="s">
        <v>2700</v>
      </c>
      <c r="E1060" s="21"/>
    </row>
    <row r="1061" spans="1:5" ht="15.75" x14ac:dyDescent="0.2">
      <c r="A1061" s="15">
        <v>1056</v>
      </c>
      <c r="B1061" s="20"/>
      <c r="C1061" s="28"/>
      <c r="D1061" s="20" t="s">
        <v>2701</v>
      </c>
      <c r="E1061" s="21"/>
    </row>
    <row r="1062" spans="1:5" ht="15.75" x14ac:dyDescent="0.2">
      <c r="A1062" s="15">
        <v>1057</v>
      </c>
      <c r="B1062" s="20"/>
      <c r="C1062" s="28"/>
      <c r="D1062" s="20" t="s">
        <v>2702</v>
      </c>
      <c r="E1062" s="21"/>
    </row>
    <row r="1063" spans="1:5" ht="15.75" x14ac:dyDescent="0.2">
      <c r="A1063" s="15">
        <v>1058</v>
      </c>
      <c r="B1063" s="20"/>
      <c r="C1063" s="28"/>
      <c r="D1063" s="20" t="s">
        <v>2703</v>
      </c>
      <c r="E1063" s="21"/>
    </row>
    <row r="1064" spans="1:5" ht="15.75" x14ac:dyDescent="0.2">
      <c r="A1064" s="15">
        <v>1059</v>
      </c>
      <c r="B1064" s="20"/>
      <c r="C1064" s="28"/>
      <c r="D1064" s="20" t="s">
        <v>2704</v>
      </c>
      <c r="E1064" s="21"/>
    </row>
    <row r="1065" spans="1:5" ht="15.75" x14ac:dyDescent="0.2">
      <c r="A1065" s="15">
        <v>1060</v>
      </c>
      <c r="B1065" s="20"/>
      <c r="C1065" s="28"/>
      <c r="D1065" s="20" t="s">
        <v>2705</v>
      </c>
      <c r="E1065" s="21"/>
    </row>
    <row r="1066" spans="1:5" ht="15.75" x14ac:dyDescent="0.2">
      <c r="A1066" s="15">
        <v>1061</v>
      </c>
      <c r="B1066" s="20"/>
      <c r="C1066" s="28"/>
      <c r="D1066" s="20" t="s">
        <v>2706</v>
      </c>
      <c r="E1066" s="21"/>
    </row>
    <row r="1067" spans="1:5" ht="15.75" x14ac:dyDescent="0.2">
      <c r="A1067" s="15">
        <v>1062</v>
      </c>
      <c r="B1067" s="20"/>
      <c r="C1067" s="28"/>
      <c r="D1067" s="20" t="s">
        <v>2707</v>
      </c>
      <c r="E1067" s="21"/>
    </row>
    <row r="1068" spans="1:5" ht="15.75" x14ac:dyDescent="0.2">
      <c r="A1068" s="15">
        <v>1063</v>
      </c>
      <c r="B1068" s="20"/>
      <c r="C1068" s="28"/>
      <c r="D1068" s="20" t="s">
        <v>2708</v>
      </c>
      <c r="E1068" s="21"/>
    </row>
    <row r="1069" spans="1:5" ht="15.75" x14ac:dyDescent="0.2">
      <c r="A1069" s="15">
        <v>1064</v>
      </c>
      <c r="B1069" s="20"/>
      <c r="C1069" s="28"/>
      <c r="D1069" s="20" t="s">
        <v>2709</v>
      </c>
      <c r="E1069" s="21"/>
    </row>
    <row r="1070" spans="1:5" ht="15.75" x14ac:dyDescent="0.2">
      <c r="A1070" s="15">
        <v>1065</v>
      </c>
      <c r="B1070" s="20"/>
      <c r="C1070" s="28"/>
      <c r="D1070" s="20" t="s">
        <v>2710</v>
      </c>
      <c r="E1070" s="21"/>
    </row>
    <row r="1071" spans="1:5" ht="15.75" x14ac:dyDescent="0.2">
      <c r="A1071" s="15">
        <v>1066</v>
      </c>
      <c r="B1071" s="20"/>
      <c r="C1071" s="28"/>
      <c r="D1071" s="20" t="s">
        <v>2711</v>
      </c>
      <c r="E1071" s="21"/>
    </row>
    <row r="1072" spans="1:5" ht="15.75" x14ac:dyDescent="0.2">
      <c r="A1072" s="15">
        <v>1067</v>
      </c>
      <c r="B1072" s="20"/>
      <c r="C1072" s="28"/>
      <c r="D1072" s="20" t="s">
        <v>2712</v>
      </c>
      <c r="E1072" s="21"/>
    </row>
    <row r="1073" spans="1:5" ht="15.75" x14ac:dyDescent="0.2">
      <c r="A1073" s="15">
        <v>1068</v>
      </c>
      <c r="B1073" s="20"/>
      <c r="C1073" s="28"/>
      <c r="D1073" s="20" t="s">
        <v>2713</v>
      </c>
      <c r="E1073" s="21"/>
    </row>
    <row r="1074" spans="1:5" ht="15.75" x14ac:dyDescent="0.2">
      <c r="A1074" s="15">
        <v>1069</v>
      </c>
      <c r="B1074" s="20"/>
      <c r="C1074" s="28"/>
      <c r="D1074" s="20" t="s">
        <v>2714</v>
      </c>
      <c r="E1074" s="21"/>
    </row>
    <row r="1075" spans="1:5" ht="15.75" x14ac:dyDescent="0.2">
      <c r="A1075" s="15">
        <v>1070</v>
      </c>
      <c r="B1075" s="20"/>
      <c r="C1075" s="28"/>
      <c r="D1075" s="20" t="s">
        <v>2715</v>
      </c>
      <c r="E1075" s="21"/>
    </row>
    <row r="1076" spans="1:5" ht="15.75" x14ac:dyDescent="0.2">
      <c r="A1076" s="15">
        <v>1071</v>
      </c>
      <c r="B1076" s="20"/>
      <c r="C1076" s="28"/>
      <c r="D1076" s="20" t="s">
        <v>2716</v>
      </c>
      <c r="E1076" s="21"/>
    </row>
    <row r="1077" spans="1:5" ht="15.75" x14ac:dyDescent="0.2">
      <c r="A1077" s="15">
        <v>1072</v>
      </c>
      <c r="B1077" s="20"/>
      <c r="C1077" s="28"/>
      <c r="D1077" s="20" t="s">
        <v>2717</v>
      </c>
      <c r="E1077" s="21"/>
    </row>
    <row r="1078" spans="1:5" ht="15.75" x14ac:dyDescent="0.2">
      <c r="A1078" s="15">
        <v>1073</v>
      </c>
      <c r="B1078" s="20"/>
      <c r="C1078" s="28"/>
      <c r="D1078" s="20" t="s">
        <v>2718</v>
      </c>
      <c r="E1078" s="21"/>
    </row>
    <row r="1079" spans="1:5" ht="15.75" x14ac:dyDescent="0.2">
      <c r="A1079" s="15">
        <v>1074</v>
      </c>
      <c r="B1079" s="20"/>
      <c r="C1079" s="28"/>
      <c r="D1079" s="20" t="s">
        <v>2719</v>
      </c>
      <c r="E1079" s="21"/>
    </row>
    <row r="1080" spans="1:5" ht="15.75" x14ac:dyDescent="0.2">
      <c r="A1080" s="15">
        <v>1075</v>
      </c>
      <c r="B1080" s="20"/>
      <c r="C1080" s="28"/>
      <c r="D1080" s="20" t="s">
        <v>2720</v>
      </c>
      <c r="E1080" s="21"/>
    </row>
    <row r="1081" spans="1:5" ht="15.75" x14ac:dyDescent="0.2">
      <c r="A1081" s="15">
        <v>1076</v>
      </c>
      <c r="B1081" s="20"/>
      <c r="C1081" s="28"/>
      <c r="D1081" s="20" t="s">
        <v>2721</v>
      </c>
      <c r="E1081" s="21"/>
    </row>
    <row r="1082" spans="1:5" ht="15.75" x14ac:dyDescent="0.2">
      <c r="A1082" s="15">
        <v>1077</v>
      </c>
      <c r="B1082" s="20"/>
      <c r="C1082" s="28"/>
      <c r="D1082" s="20" t="s">
        <v>2722</v>
      </c>
      <c r="E1082" s="21"/>
    </row>
    <row r="1083" spans="1:5" ht="15.75" x14ac:dyDescent="0.2">
      <c r="A1083" s="15">
        <v>1078</v>
      </c>
      <c r="B1083" s="20"/>
      <c r="C1083" s="28"/>
      <c r="D1083" s="20" t="s">
        <v>2723</v>
      </c>
      <c r="E1083" s="21"/>
    </row>
    <row r="1084" spans="1:5" ht="15.75" x14ac:dyDescent="0.2">
      <c r="A1084" s="15">
        <v>1079</v>
      </c>
      <c r="B1084" s="20"/>
      <c r="C1084" s="28"/>
      <c r="D1084" s="20" t="s">
        <v>2724</v>
      </c>
      <c r="E1084" s="21"/>
    </row>
    <row r="1085" spans="1:5" ht="15.75" x14ac:dyDescent="0.2">
      <c r="A1085" s="15">
        <v>1080</v>
      </c>
      <c r="B1085" s="20"/>
      <c r="C1085" s="28"/>
      <c r="D1085" s="20" t="s">
        <v>2725</v>
      </c>
      <c r="E1085" s="21"/>
    </row>
    <row r="1086" spans="1:5" ht="15.75" x14ac:dyDescent="0.2">
      <c r="A1086" s="15">
        <v>1081</v>
      </c>
      <c r="B1086" s="20"/>
      <c r="C1086" s="28"/>
      <c r="D1086" s="20" t="s">
        <v>2726</v>
      </c>
      <c r="E1086" s="21"/>
    </row>
    <row r="1087" spans="1:5" ht="15.75" x14ac:dyDescent="0.2">
      <c r="A1087" s="15">
        <v>1082</v>
      </c>
      <c r="B1087" s="20"/>
      <c r="C1087" s="28"/>
      <c r="D1087" s="20" t="s">
        <v>2727</v>
      </c>
      <c r="E1087" s="21"/>
    </row>
    <row r="1088" spans="1:5" ht="15.75" x14ac:dyDescent="0.2">
      <c r="A1088" s="15">
        <v>1083</v>
      </c>
      <c r="B1088" s="20"/>
      <c r="C1088" s="28"/>
      <c r="D1088" s="20" t="s">
        <v>2728</v>
      </c>
      <c r="E1088" s="21"/>
    </row>
    <row r="1089" spans="1:5" ht="15.75" x14ac:dyDescent="0.2">
      <c r="A1089" s="15">
        <v>1084</v>
      </c>
      <c r="B1089" s="20"/>
      <c r="C1089" s="28"/>
      <c r="D1089" s="20" t="s">
        <v>2729</v>
      </c>
      <c r="E1089" s="21"/>
    </row>
    <row r="1090" spans="1:5" ht="15.75" x14ac:dyDescent="0.2">
      <c r="A1090" s="15">
        <v>1085</v>
      </c>
      <c r="B1090" s="20"/>
      <c r="C1090" s="28"/>
      <c r="D1090" s="20" t="s">
        <v>2730</v>
      </c>
      <c r="E1090" s="21"/>
    </row>
    <row r="1091" spans="1:5" ht="15.75" x14ac:dyDescent="0.2">
      <c r="A1091" s="15">
        <v>1086</v>
      </c>
      <c r="B1091" s="20"/>
      <c r="C1091" s="28"/>
      <c r="D1091" s="20" t="s">
        <v>2731</v>
      </c>
      <c r="E1091" s="21"/>
    </row>
    <row r="1092" spans="1:5" ht="15.75" x14ac:dyDescent="0.2">
      <c r="A1092" s="15">
        <v>1087</v>
      </c>
      <c r="B1092" s="20"/>
      <c r="C1092" s="28"/>
      <c r="D1092" s="20" t="s">
        <v>2732</v>
      </c>
      <c r="E1092" s="21"/>
    </row>
    <row r="1093" spans="1:5" ht="15.75" x14ac:dyDescent="0.2">
      <c r="A1093" s="15">
        <v>1088</v>
      </c>
      <c r="B1093" s="20"/>
      <c r="C1093" s="28"/>
      <c r="D1093" s="20" t="s">
        <v>2733</v>
      </c>
      <c r="E1093" s="21"/>
    </row>
    <row r="1094" spans="1:5" ht="15.75" x14ac:dyDescent="0.2">
      <c r="A1094" s="15">
        <v>1089</v>
      </c>
      <c r="B1094" s="20"/>
      <c r="C1094" s="28"/>
      <c r="D1094" s="20" t="s">
        <v>2734</v>
      </c>
      <c r="E1094" s="21"/>
    </row>
    <row r="1095" spans="1:5" ht="15.75" x14ac:dyDescent="0.2">
      <c r="A1095" s="15">
        <v>1090</v>
      </c>
      <c r="B1095" s="20"/>
      <c r="C1095" s="28"/>
      <c r="D1095" s="20" t="s">
        <v>2735</v>
      </c>
      <c r="E1095" s="21"/>
    </row>
    <row r="1096" spans="1:5" ht="15.75" x14ac:dyDescent="0.2">
      <c r="A1096" s="15">
        <v>1091</v>
      </c>
      <c r="B1096" s="20"/>
      <c r="C1096" s="28"/>
      <c r="D1096" s="20" t="s">
        <v>2736</v>
      </c>
      <c r="E1096" s="21"/>
    </row>
    <row r="1097" spans="1:5" ht="15.75" x14ac:dyDescent="0.2">
      <c r="A1097" s="15">
        <v>1092</v>
      </c>
      <c r="B1097" s="20"/>
      <c r="C1097" s="28"/>
      <c r="D1097" s="20" t="s">
        <v>2737</v>
      </c>
      <c r="E1097" s="21"/>
    </row>
    <row r="1098" spans="1:5" ht="15.75" x14ac:dyDescent="0.2">
      <c r="A1098" s="15">
        <v>1093</v>
      </c>
      <c r="B1098" s="20"/>
      <c r="C1098" s="28"/>
      <c r="D1098" s="20" t="s">
        <v>2738</v>
      </c>
      <c r="E1098" s="21"/>
    </row>
    <row r="1099" spans="1:5" ht="15.75" x14ac:dyDescent="0.2">
      <c r="A1099" s="15">
        <v>1094</v>
      </c>
      <c r="B1099" s="20"/>
      <c r="C1099" s="28"/>
      <c r="D1099" s="20" t="s">
        <v>2739</v>
      </c>
      <c r="E1099" s="21"/>
    </row>
    <row r="1100" spans="1:5" ht="15.75" x14ac:dyDescent="0.2">
      <c r="A1100" s="15">
        <v>1095</v>
      </c>
      <c r="B1100" s="20"/>
      <c r="C1100" s="28"/>
      <c r="D1100" s="20" t="s">
        <v>2740</v>
      </c>
      <c r="E1100" s="21"/>
    </row>
    <row r="1101" spans="1:5" ht="15.75" x14ac:dyDescent="0.2">
      <c r="A1101" s="15">
        <v>1096</v>
      </c>
      <c r="B1101" s="20"/>
      <c r="C1101" s="28"/>
      <c r="D1101" s="20" t="s">
        <v>2741</v>
      </c>
      <c r="E1101" s="21"/>
    </row>
    <row r="1102" spans="1:5" ht="15.75" x14ac:dyDescent="0.2">
      <c r="A1102" s="15">
        <v>1097</v>
      </c>
      <c r="B1102" s="20"/>
      <c r="C1102" s="28"/>
      <c r="D1102" s="20" t="s">
        <v>2742</v>
      </c>
      <c r="E1102" s="21"/>
    </row>
    <row r="1103" spans="1:5" ht="15.75" x14ac:dyDescent="0.2">
      <c r="A1103" s="15">
        <v>1098</v>
      </c>
      <c r="B1103" s="20"/>
      <c r="C1103" s="28"/>
      <c r="D1103" s="20" t="s">
        <v>2743</v>
      </c>
      <c r="E1103" s="21"/>
    </row>
    <row r="1104" spans="1:5" ht="15.75" x14ac:dyDescent="0.2">
      <c r="A1104" s="15">
        <v>1099</v>
      </c>
      <c r="B1104" s="20"/>
      <c r="C1104" s="28"/>
      <c r="D1104" s="20" t="s">
        <v>2744</v>
      </c>
      <c r="E1104" s="21"/>
    </row>
    <row r="1105" spans="1:5" ht="15.75" x14ac:dyDescent="0.2">
      <c r="A1105" s="15">
        <v>1100</v>
      </c>
      <c r="B1105" s="20"/>
      <c r="C1105" s="28"/>
      <c r="D1105" s="20" t="s">
        <v>2745</v>
      </c>
      <c r="E1105" s="21"/>
    </row>
    <row r="1106" spans="1:5" ht="15.75" x14ac:dyDescent="0.2">
      <c r="A1106" s="15">
        <v>1101</v>
      </c>
      <c r="B1106" s="20"/>
      <c r="C1106" s="28"/>
      <c r="D1106" s="20" t="s">
        <v>2746</v>
      </c>
      <c r="E1106" s="21"/>
    </row>
    <row r="1107" spans="1:5" ht="15.75" x14ac:dyDescent="0.2">
      <c r="A1107" s="15">
        <v>1102</v>
      </c>
      <c r="B1107" s="20"/>
      <c r="C1107" s="28"/>
      <c r="D1107" s="20" t="s">
        <v>2747</v>
      </c>
      <c r="E1107" s="21"/>
    </row>
    <row r="1108" spans="1:5" ht="15.75" x14ac:dyDescent="0.2">
      <c r="A1108" s="15">
        <v>1103</v>
      </c>
      <c r="B1108" s="20"/>
      <c r="C1108" s="28"/>
      <c r="D1108" s="20" t="s">
        <v>2748</v>
      </c>
      <c r="E1108" s="21"/>
    </row>
    <row r="1109" spans="1:5" ht="15.75" x14ac:dyDescent="0.2">
      <c r="A1109" s="15">
        <v>1104</v>
      </c>
      <c r="B1109" s="20"/>
      <c r="C1109" s="28"/>
      <c r="D1109" s="20" t="s">
        <v>2749</v>
      </c>
      <c r="E1109" s="21"/>
    </row>
    <row r="1110" spans="1:5" ht="15.75" x14ac:dyDescent="0.2">
      <c r="A1110" s="15">
        <v>1105</v>
      </c>
      <c r="B1110" s="20"/>
      <c r="C1110" s="28"/>
      <c r="D1110" s="20" t="s">
        <v>2750</v>
      </c>
      <c r="E1110" s="21"/>
    </row>
    <row r="1111" spans="1:5" ht="15.75" x14ac:dyDescent="0.2">
      <c r="A1111" s="15">
        <v>1106</v>
      </c>
      <c r="B1111" s="20"/>
      <c r="C1111" s="28"/>
      <c r="D1111" s="20" t="s">
        <v>2751</v>
      </c>
      <c r="E1111" s="21"/>
    </row>
    <row r="1112" spans="1:5" ht="15.75" x14ac:dyDescent="0.2">
      <c r="A1112" s="15">
        <v>1107</v>
      </c>
      <c r="B1112" s="20"/>
      <c r="C1112" s="28"/>
      <c r="D1112" s="20" t="s">
        <v>2752</v>
      </c>
      <c r="E1112" s="21"/>
    </row>
    <row r="1113" spans="1:5" ht="15.75" x14ac:dyDescent="0.2">
      <c r="A1113" s="15">
        <v>1108</v>
      </c>
      <c r="B1113" s="20"/>
      <c r="C1113" s="28"/>
      <c r="D1113" s="20" t="s">
        <v>2753</v>
      </c>
      <c r="E1113" s="21"/>
    </row>
    <row r="1114" spans="1:5" ht="15.75" x14ac:dyDescent="0.2">
      <c r="A1114" s="15">
        <v>1109</v>
      </c>
      <c r="B1114" s="20"/>
      <c r="C1114" s="28"/>
      <c r="D1114" s="20" t="s">
        <v>2754</v>
      </c>
      <c r="E1114" s="21"/>
    </row>
    <row r="1115" spans="1:5" ht="15.75" x14ac:dyDescent="0.2">
      <c r="A1115" s="15">
        <v>1110</v>
      </c>
      <c r="B1115" s="20"/>
      <c r="C1115" s="28"/>
      <c r="D1115" s="20" t="s">
        <v>2755</v>
      </c>
      <c r="E1115" s="21"/>
    </row>
    <row r="1116" spans="1:5" ht="15.75" x14ac:dyDescent="0.2">
      <c r="A1116" s="15">
        <v>1111</v>
      </c>
      <c r="B1116" s="20"/>
      <c r="C1116" s="28"/>
      <c r="D1116" s="20" t="s">
        <v>2756</v>
      </c>
      <c r="E1116" s="21"/>
    </row>
    <row r="1117" spans="1:5" ht="15.75" x14ac:dyDescent="0.2">
      <c r="A1117" s="15">
        <v>1112</v>
      </c>
      <c r="B1117" s="20"/>
      <c r="C1117" s="28"/>
      <c r="D1117" s="20" t="s">
        <v>2757</v>
      </c>
      <c r="E1117" s="21"/>
    </row>
    <row r="1118" spans="1:5" ht="15.75" x14ac:dyDescent="0.2">
      <c r="A1118" s="15">
        <v>1113</v>
      </c>
      <c r="B1118" s="20"/>
      <c r="C1118" s="28"/>
      <c r="D1118" s="20" t="s">
        <v>2758</v>
      </c>
      <c r="E1118" s="21"/>
    </row>
    <row r="1119" spans="1:5" ht="15.75" x14ac:dyDescent="0.2">
      <c r="A1119" s="15">
        <v>1114</v>
      </c>
      <c r="B1119" s="20"/>
      <c r="C1119" s="28"/>
      <c r="D1119" s="20" t="s">
        <v>2759</v>
      </c>
      <c r="E1119" s="21"/>
    </row>
    <row r="1120" spans="1:5" ht="15.75" x14ac:dyDescent="0.2">
      <c r="A1120" s="15">
        <v>1115</v>
      </c>
      <c r="B1120" s="20"/>
      <c r="C1120" s="28"/>
      <c r="D1120" s="20" t="s">
        <v>2760</v>
      </c>
      <c r="E1120" s="21"/>
    </row>
    <row r="1121" spans="1:5" ht="15.75" x14ac:dyDescent="0.2">
      <c r="A1121" s="15">
        <v>1116</v>
      </c>
      <c r="B1121" s="20"/>
      <c r="C1121" s="28"/>
      <c r="D1121" s="20" t="s">
        <v>2761</v>
      </c>
      <c r="E1121" s="21"/>
    </row>
    <row r="1122" spans="1:5" ht="15.75" x14ac:dyDescent="0.2">
      <c r="A1122" s="15">
        <v>1117</v>
      </c>
      <c r="B1122" s="20"/>
      <c r="C1122" s="28"/>
      <c r="D1122" s="20" t="s">
        <v>2762</v>
      </c>
      <c r="E1122" s="21"/>
    </row>
    <row r="1123" spans="1:5" ht="15.75" x14ac:dyDescent="0.2">
      <c r="A1123" s="15">
        <v>1118</v>
      </c>
      <c r="B1123" s="20"/>
      <c r="C1123" s="28"/>
      <c r="D1123" s="20" t="s">
        <v>2763</v>
      </c>
      <c r="E1123" s="21"/>
    </row>
    <row r="1124" spans="1:5" ht="15.75" x14ac:dyDescent="0.2">
      <c r="A1124" s="15">
        <v>1119</v>
      </c>
      <c r="B1124" s="20"/>
      <c r="C1124" s="28"/>
      <c r="D1124" s="20" t="s">
        <v>2764</v>
      </c>
      <c r="E1124" s="21"/>
    </row>
    <row r="1125" spans="1:5" ht="15.75" x14ac:dyDescent="0.2">
      <c r="A1125" s="15">
        <v>1120</v>
      </c>
      <c r="B1125" s="20"/>
      <c r="C1125" s="28"/>
      <c r="D1125" s="20" t="s">
        <v>2765</v>
      </c>
      <c r="E1125" s="21"/>
    </row>
    <row r="1126" spans="1:5" ht="15.75" x14ac:dyDescent="0.2">
      <c r="A1126" s="15">
        <v>1121</v>
      </c>
      <c r="B1126" s="20"/>
      <c r="C1126" s="28"/>
      <c r="D1126" s="20" t="s">
        <v>2766</v>
      </c>
      <c r="E1126" s="21"/>
    </row>
    <row r="1127" spans="1:5" ht="15.75" x14ac:dyDescent="0.2">
      <c r="A1127" s="15">
        <v>1122</v>
      </c>
      <c r="B1127" s="20"/>
      <c r="C1127" s="28"/>
      <c r="D1127" s="20" t="s">
        <v>2767</v>
      </c>
      <c r="E1127" s="21"/>
    </row>
    <row r="1128" spans="1:5" ht="15.75" x14ac:dyDescent="0.2">
      <c r="A1128" s="15">
        <v>1123</v>
      </c>
      <c r="B1128" s="20"/>
      <c r="C1128" s="28"/>
      <c r="D1128" s="20" t="s">
        <v>2768</v>
      </c>
      <c r="E1128" s="21"/>
    </row>
    <row r="1129" spans="1:5" ht="15.75" x14ac:dyDescent="0.2">
      <c r="A1129" s="15">
        <v>1124</v>
      </c>
      <c r="B1129" s="20"/>
      <c r="C1129" s="28"/>
      <c r="D1129" s="20" t="s">
        <v>2769</v>
      </c>
      <c r="E1129" s="21"/>
    </row>
    <row r="1130" spans="1:5" ht="15.75" x14ac:dyDescent="0.2">
      <c r="A1130" s="15">
        <v>1125</v>
      </c>
      <c r="B1130" s="20"/>
      <c r="C1130" s="28"/>
      <c r="D1130" s="20" t="s">
        <v>2770</v>
      </c>
      <c r="E1130" s="21"/>
    </row>
    <row r="1131" spans="1:5" ht="15.75" x14ac:dyDescent="0.2">
      <c r="A1131" s="15">
        <v>1126</v>
      </c>
      <c r="B1131" s="20"/>
      <c r="C1131" s="28"/>
      <c r="D1131" s="20" t="s">
        <v>2771</v>
      </c>
      <c r="E1131" s="21"/>
    </row>
    <row r="1132" spans="1:5" ht="15.75" x14ac:dyDescent="0.2">
      <c r="A1132" s="15">
        <v>1127</v>
      </c>
      <c r="B1132" s="20"/>
      <c r="C1132" s="28"/>
      <c r="D1132" s="20" t="s">
        <v>2772</v>
      </c>
      <c r="E1132" s="21"/>
    </row>
    <row r="1133" spans="1:5" ht="15.75" x14ac:dyDescent="0.2">
      <c r="A1133" s="15">
        <v>1128</v>
      </c>
      <c r="B1133" s="20"/>
      <c r="C1133" s="28"/>
      <c r="D1133" s="20" t="s">
        <v>2773</v>
      </c>
      <c r="E1133" s="21"/>
    </row>
    <row r="1134" spans="1:5" ht="15.75" x14ac:dyDescent="0.2">
      <c r="A1134" s="15">
        <v>1129</v>
      </c>
      <c r="B1134" s="20"/>
      <c r="C1134" s="28"/>
      <c r="D1134" s="20" t="s">
        <v>2774</v>
      </c>
      <c r="E1134" s="21"/>
    </row>
    <row r="1135" spans="1:5" ht="15.75" x14ac:dyDescent="0.2">
      <c r="A1135" s="15">
        <v>1130</v>
      </c>
      <c r="B1135" s="20"/>
      <c r="C1135" s="28"/>
      <c r="D1135" s="20" t="s">
        <v>2775</v>
      </c>
      <c r="E1135" s="21"/>
    </row>
    <row r="1136" spans="1:5" ht="15.75" x14ac:dyDescent="0.2">
      <c r="A1136" s="15">
        <v>1131</v>
      </c>
      <c r="B1136" s="20"/>
      <c r="C1136" s="28"/>
      <c r="D1136" s="20" t="s">
        <v>2776</v>
      </c>
      <c r="E1136" s="21"/>
    </row>
    <row r="1137" spans="1:5" ht="15.75" x14ac:dyDescent="0.2">
      <c r="A1137" s="15">
        <v>1132</v>
      </c>
      <c r="B1137" s="20"/>
      <c r="C1137" s="28"/>
      <c r="D1137" s="20" t="s">
        <v>2777</v>
      </c>
      <c r="E1137" s="21"/>
    </row>
    <row r="1138" spans="1:5" ht="15.75" x14ac:dyDescent="0.2">
      <c r="A1138" s="15">
        <v>1133</v>
      </c>
      <c r="B1138" s="20"/>
      <c r="C1138" s="28"/>
      <c r="D1138" s="20" t="s">
        <v>2778</v>
      </c>
      <c r="E1138" s="21"/>
    </row>
    <row r="1139" spans="1:5" ht="15.75" x14ac:dyDescent="0.2">
      <c r="A1139" s="15">
        <v>1134</v>
      </c>
      <c r="B1139" s="20"/>
      <c r="C1139" s="28"/>
      <c r="D1139" s="20" t="s">
        <v>2779</v>
      </c>
      <c r="E1139" s="21"/>
    </row>
    <row r="1140" spans="1:5" ht="15.75" x14ac:dyDescent="0.2">
      <c r="A1140" s="15">
        <v>1135</v>
      </c>
      <c r="B1140" s="20"/>
      <c r="C1140" s="28"/>
      <c r="D1140" s="20" t="s">
        <v>2780</v>
      </c>
      <c r="E1140" s="21"/>
    </row>
    <row r="1141" spans="1:5" ht="15.75" x14ac:dyDescent="0.2">
      <c r="A1141" s="15">
        <v>1136</v>
      </c>
      <c r="B1141" s="20"/>
      <c r="C1141" s="28"/>
      <c r="D1141" s="20" t="s">
        <v>2781</v>
      </c>
      <c r="E1141" s="21"/>
    </row>
    <row r="1142" spans="1:5" ht="15.75" x14ac:dyDescent="0.2">
      <c r="A1142" s="15">
        <v>1137</v>
      </c>
      <c r="B1142" s="20"/>
      <c r="C1142" s="28"/>
      <c r="D1142" s="20" t="s">
        <v>2782</v>
      </c>
      <c r="E1142" s="21"/>
    </row>
    <row r="1143" spans="1:5" ht="15.75" x14ac:dyDescent="0.2">
      <c r="A1143" s="15">
        <v>1138</v>
      </c>
      <c r="B1143" s="20"/>
      <c r="C1143" s="28"/>
      <c r="D1143" s="20" t="s">
        <v>2783</v>
      </c>
      <c r="E1143" s="21"/>
    </row>
    <row r="1144" spans="1:5" ht="15.75" x14ac:dyDescent="0.2">
      <c r="A1144" s="15">
        <v>1139</v>
      </c>
      <c r="B1144" s="20"/>
      <c r="C1144" s="28"/>
      <c r="D1144" s="20" t="s">
        <v>2784</v>
      </c>
      <c r="E1144" s="21"/>
    </row>
    <row r="1145" spans="1:5" ht="15.75" x14ac:dyDescent="0.2">
      <c r="A1145" s="15">
        <v>1140</v>
      </c>
      <c r="B1145" s="20"/>
      <c r="C1145" s="28"/>
      <c r="D1145" s="20" t="s">
        <v>2785</v>
      </c>
      <c r="E1145" s="21"/>
    </row>
    <row r="1146" spans="1:5" ht="15.75" x14ac:dyDescent="0.2">
      <c r="A1146" s="15">
        <v>1141</v>
      </c>
      <c r="B1146" s="20"/>
      <c r="C1146" s="28"/>
      <c r="D1146" s="20" t="s">
        <v>2786</v>
      </c>
      <c r="E1146" s="21"/>
    </row>
    <row r="1147" spans="1:5" ht="15.75" x14ac:dyDescent="0.2">
      <c r="A1147" s="15">
        <v>1142</v>
      </c>
      <c r="B1147" s="20"/>
      <c r="C1147" s="28"/>
      <c r="D1147" s="20" t="s">
        <v>2787</v>
      </c>
      <c r="E1147" s="21"/>
    </row>
    <row r="1148" spans="1:5" ht="15.75" x14ac:dyDescent="0.2">
      <c r="A1148" s="15">
        <v>1143</v>
      </c>
      <c r="B1148" s="20"/>
      <c r="C1148" s="28"/>
      <c r="D1148" s="20" t="s">
        <v>2788</v>
      </c>
      <c r="E1148" s="21"/>
    </row>
    <row r="1149" spans="1:5" ht="15.75" x14ac:dyDescent="0.2">
      <c r="A1149" s="15">
        <v>1144</v>
      </c>
      <c r="B1149" s="20"/>
      <c r="C1149" s="28"/>
      <c r="D1149" s="20" t="s">
        <v>2789</v>
      </c>
      <c r="E1149" s="21"/>
    </row>
    <row r="1150" spans="1:5" ht="15.75" x14ac:dyDescent="0.2">
      <c r="A1150" s="15">
        <v>1145</v>
      </c>
      <c r="B1150" s="20"/>
      <c r="C1150" s="28"/>
      <c r="D1150" s="20" t="s">
        <v>2790</v>
      </c>
      <c r="E1150" s="21"/>
    </row>
    <row r="1151" spans="1:5" ht="15.75" x14ac:dyDescent="0.2">
      <c r="A1151" s="15">
        <v>1146</v>
      </c>
      <c r="B1151" s="20"/>
      <c r="C1151" s="28"/>
      <c r="D1151" s="20" t="s">
        <v>2791</v>
      </c>
      <c r="E1151" s="21"/>
    </row>
    <row r="1152" spans="1:5" ht="15.75" x14ac:dyDescent="0.2">
      <c r="A1152" s="15">
        <v>1147</v>
      </c>
      <c r="B1152" s="20"/>
      <c r="C1152" s="28"/>
      <c r="D1152" s="20" t="s">
        <v>2792</v>
      </c>
      <c r="E1152" s="21"/>
    </row>
    <row r="1153" spans="1:5" ht="15.75" x14ac:dyDescent="0.2">
      <c r="A1153" s="15">
        <v>1148</v>
      </c>
      <c r="B1153" s="20"/>
      <c r="C1153" s="28"/>
      <c r="D1153" s="20" t="s">
        <v>2793</v>
      </c>
      <c r="E1153" s="21"/>
    </row>
    <row r="1154" spans="1:5" ht="15.75" x14ac:dyDescent="0.2">
      <c r="A1154" s="15">
        <v>1149</v>
      </c>
      <c r="B1154" s="20"/>
      <c r="C1154" s="28"/>
      <c r="D1154" s="20" t="s">
        <v>2794</v>
      </c>
      <c r="E1154" s="21"/>
    </row>
    <row r="1155" spans="1:5" ht="15.75" x14ac:dyDescent="0.2">
      <c r="A1155" s="15">
        <v>1150</v>
      </c>
      <c r="B1155" s="20"/>
      <c r="C1155" s="28"/>
      <c r="D1155" s="20" t="s">
        <v>2795</v>
      </c>
      <c r="E1155" s="21"/>
    </row>
    <row r="1156" spans="1:5" ht="15.75" x14ac:dyDescent="0.2">
      <c r="A1156" s="15">
        <v>1151</v>
      </c>
      <c r="B1156" s="20"/>
      <c r="C1156" s="28"/>
      <c r="D1156" s="20" t="s">
        <v>2796</v>
      </c>
      <c r="E1156" s="21"/>
    </row>
    <row r="1157" spans="1:5" ht="15.75" x14ac:dyDescent="0.2">
      <c r="A1157" s="15">
        <v>1152</v>
      </c>
      <c r="B1157" s="20"/>
      <c r="C1157" s="28"/>
      <c r="D1157" s="20" t="s">
        <v>2797</v>
      </c>
      <c r="E1157" s="21"/>
    </row>
    <row r="1158" spans="1:5" ht="15.75" x14ac:dyDescent="0.2">
      <c r="A1158" s="15">
        <v>1153</v>
      </c>
      <c r="B1158" s="20"/>
      <c r="C1158" s="28"/>
      <c r="D1158" s="20" t="s">
        <v>2798</v>
      </c>
      <c r="E1158" s="21"/>
    </row>
    <row r="1159" spans="1:5" ht="15.75" x14ac:dyDescent="0.2">
      <c r="A1159" s="15">
        <v>1154</v>
      </c>
      <c r="B1159" s="20"/>
      <c r="C1159" s="28"/>
      <c r="D1159" s="20" t="s">
        <v>2799</v>
      </c>
      <c r="E1159" s="21"/>
    </row>
    <row r="1160" spans="1:5" ht="15.75" x14ac:dyDescent="0.2">
      <c r="A1160" s="15">
        <v>1155</v>
      </c>
      <c r="B1160" s="20"/>
      <c r="C1160" s="28"/>
      <c r="D1160" s="20" t="s">
        <v>2800</v>
      </c>
      <c r="E1160" s="21"/>
    </row>
    <row r="1161" spans="1:5" ht="15.75" x14ac:dyDescent="0.2">
      <c r="A1161" s="15">
        <v>1156</v>
      </c>
      <c r="B1161" s="20"/>
      <c r="C1161" s="28"/>
      <c r="D1161" s="20" t="s">
        <v>2801</v>
      </c>
      <c r="E1161" s="21"/>
    </row>
    <row r="1162" spans="1:5" ht="15.75" x14ac:dyDescent="0.2">
      <c r="A1162" s="15">
        <v>1157</v>
      </c>
      <c r="B1162" s="20"/>
      <c r="C1162" s="28"/>
      <c r="D1162" s="20" t="s">
        <v>2802</v>
      </c>
      <c r="E1162" s="21"/>
    </row>
    <row r="1163" spans="1:5" ht="15.75" x14ac:dyDescent="0.2">
      <c r="A1163" s="15">
        <v>1158</v>
      </c>
      <c r="B1163" s="20"/>
      <c r="C1163" s="28"/>
      <c r="D1163" s="20" t="s">
        <v>2803</v>
      </c>
      <c r="E1163" s="21"/>
    </row>
    <row r="1164" spans="1:5" ht="15.75" x14ac:dyDescent="0.2">
      <c r="A1164" s="15">
        <v>1159</v>
      </c>
      <c r="B1164" s="20"/>
      <c r="C1164" s="28"/>
      <c r="D1164" s="20" t="s">
        <v>2804</v>
      </c>
      <c r="E1164" s="21"/>
    </row>
    <row r="1165" spans="1:5" ht="15.75" x14ac:dyDescent="0.2">
      <c r="A1165" s="15">
        <v>1160</v>
      </c>
      <c r="B1165" s="20"/>
      <c r="C1165" s="28"/>
      <c r="D1165" s="20" t="s">
        <v>2805</v>
      </c>
      <c r="E1165" s="21"/>
    </row>
    <row r="1166" spans="1:5" ht="15.75" x14ac:dyDescent="0.2">
      <c r="A1166" s="15">
        <v>1161</v>
      </c>
      <c r="B1166" s="20"/>
      <c r="C1166" s="28"/>
      <c r="D1166" s="20" t="s">
        <v>2806</v>
      </c>
      <c r="E1166" s="21"/>
    </row>
    <row r="1167" spans="1:5" ht="15.75" x14ac:dyDescent="0.2">
      <c r="A1167" s="15">
        <v>1162</v>
      </c>
      <c r="B1167" s="20"/>
      <c r="C1167" s="28"/>
      <c r="D1167" s="20" t="s">
        <v>2807</v>
      </c>
      <c r="E1167" s="21"/>
    </row>
    <row r="1168" spans="1:5" ht="15.75" x14ac:dyDescent="0.2">
      <c r="A1168" s="15">
        <v>1163</v>
      </c>
      <c r="B1168" s="20"/>
      <c r="C1168" s="28"/>
      <c r="D1168" s="20" t="s">
        <v>2808</v>
      </c>
      <c r="E1168" s="21"/>
    </row>
    <row r="1169" spans="1:5" ht="15.75" x14ac:dyDescent="0.2">
      <c r="A1169" s="15">
        <v>1164</v>
      </c>
      <c r="B1169" s="20"/>
      <c r="C1169" s="28"/>
      <c r="D1169" s="20" t="s">
        <v>2809</v>
      </c>
      <c r="E1169" s="21"/>
    </row>
    <row r="1170" spans="1:5" ht="15.75" x14ac:dyDescent="0.2">
      <c r="A1170" s="15">
        <v>1165</v>
      </c>
      <c r="B1170" s="20"/>
      <c r="C1170" s="28"/>
      <c r="D1170" s="20" t="s">
        <v>2810</v>
      </c>
      <c r="E1170" s="21"/>
    </row>
    <row r="1171" spans="1:5" ht="15.75" x14ac:dyDescent="0.2">
      <c r="A1171" s="15">
        <v>1166</v>
      </c>
      <c r="B1171" s="20"/>
      <c r="C1171" s="28"/>
      <c r="D1171" s="20" t="s">
        <v>2811</v>
      </c>
      <c r="E1171" s="21"/>
    </row>
    <row r="1172" spans="1:5" ht="15.75" x14ac:dyDescent="0.2">
      <c r="A1172" s="15">
        <v>1167</v>
      </c>
      <c r="B1172" s="20"/>
      <c r="C1172" s="28"/>
      <c r="D1172" s="20" t="s">
        <v>2812</v>
      </c>
      <c r="E1172" s="21"/>
    </row>
    <row r="1173" spans="1:5" ht="15.75" x14ac:dyDescent="0.2">
      <c r="A1173" s="15">
        <v>1168</v>
      </c>
      <c r="B1173" s="20"/>
      <c r="C1173" s="28"/>
      <c r="D1173" s="20" t="s">
        <v>2813</v>
      </c>
      <c r="E1173" s="21"/>
    </row>
    <row r="1174" spans="1:5" ht="15.75" x14ac:dyDescent="0.2">
      <c r="A1174" s="15">
        <v>1169</v>
      </c>
      <c r="B1174" s="20"/>
      <c r="C1174" s="28"/>
      <c r="D1174" s="20" t="s">
        <v>2814</v>
      </c>
      <c r="E1174" s="21"/>
    </row>
    <row r="1175" spans="1:5" ht="15.75" x14ac:dyDescent="0.2">
      <c r="A1175" s="15">
        <v>1170</v>
      </c>
      <c r="B1175" s="20"/>
      <c r="C1175" s="28"/>
      <c r="D1175" s="20" t="s">
        <v>2815</v>
      </c>
      <c r="E1175" s="21"/>
    </row>
    <row r="1176" spans="1:5" ht="15.75" x14ac:dyDescent="0.2">
      <c r="A1176" s="15">
        <v>1171</v>
      </c>
      <c r="B1176" s="20"/>
      <c r="C1176" s="28"/>
      <c r="D1176" s="20" t="s">
        <v>2816</v>
      </c>
      <c r="E1176" s="21"/>
    </row>
    <row r="1177" spans="1:5" ht="15.75" x14ac:dyDescent="0.2">
      <c r="A1177" s="15">
        <v>1172</v>
      </c>
      <c r="B1177" s="20"/>
      <c r="C1177" s="28"/>
      <c r="D1177" s="20" t="s">
        <v>2817</v>
      </c>
      <c r="E1177" s="21"/>
    </row>
    <row r="1178" spans="1:5" ht="15.75" x14ac:dyDescent="0.2">
      <c r="A1178" s="15">
        <v>1173</v>
      </c>
      <c r="B1178" s="20"/>
      <c r="C1178" s="28"/>
      <c r="D1178" s="20" t="s">
        <v>2818</v>
      </c>
      <c r="E1178" s="21"/>
    </row>
    <row r="1179" spans="1:5" ht="15.75" x14ac:dyDescent="0.2">
      <c r="A1179" s="15">
        <v>1174</v>
      </c>
      <c r="B1179" s="20"/>
      <c r="C1179" s="28"/>
      <c r="D1179" s="20" t="s">
        <v>2819</v>
      </c>
      <c r="E1179" s="21"/>
    </row>
    <row r="1180" spans="1:5" ht="15.75" x14ac:dyDescent="0.2">
      <c r="A1180" s="15">
        <v>1175</v>
      </c>
      <c r="B1180" s="20"/>
      <c r="C1180" s="28"/>
      <c r="D1180" s="20" t="s">
        <v>2820</v>
      </c>
      <c r="E1180" s="21"/>
    </row>
    <row r="1181" spans="1:5" ht="15.75" x14ac:dyDescent="0.2">
      <c r="A1181" s="15">
        <v>1176</v>
      </c>
      <c r="B1181" s="20"/>
      <c r="C1181" s="28"/>
      <c r="D1181" s="20" t="s">
        <v>2821</v>
      </c>
      <c r="E1181" s="21"/>
    </row>
    <row r="1182" spans="1:5" ht="15.75" x14ac:dyDescent="0.2">
      <c r="A1182" s="15">
        <v>1177</v>
      </c>
      <c r="B1182" s="20"/>
      <c r="C1182" s="28"/>
      <c r="D1182" s="20" t="s">
        <v>2822</v>
      </c>
      <c r="E1182" s="21"/>
    </row>
    <row r="1183" spans="1:5" ht="15.75" x14ac:dyDescent="0.2">
      <c r="A1183" s="15">
        <v>1178</v>
      </c>
      <c r="B1183" s="20"/>
      <c r="C1183" s="28"/>
      <c r="D1183" s="20" t="s">
        <v>2823</v>
      </c>
      <c r="E1183" s="21"/>
    </row>
    <row r="1184" spans="1:5" ht="15.75" x14ac:dyDescent="0.2">
      <c r="A1184" s="15">
        <v>1179</v>
      </c>
      <c r="B1184" s="20"/>
      <c r="C1184" s="28"/>
      <c r="D1184" s="20" t="s">
        <v>2824</v>
      </c>
      <c r="E1184" s="21"/>
    </row>
    <row r="1185" spans="1:5" ht="15.75" x14ac:dyDescent="0.2">
      <c r="A1185" s="15">
        <v>1180</v>
      </c>
      <c r="B1185" s="20"/>
      <c r="C1185" s="28"/>
      <c r="D1185" s="20" t="s">
        <v>2825</v>
      </c>
      <c r="E1185" s="21"/>
    </row>
    <row r="1186" spans="1:5" ht="15.75" x14ac:dyDescent="0.2">
      <c r="A1186" s="15">
        <v>1181</v>
      </c>
      <c r="B1186" s="20"/>
      <c r="C1186" s="28"/>
      <c r="D1186" s="20" t="s">
        <v>2826</v>
      </c>
      <c r="E1186" s="21"/>
    </row>
    <row r="1187" spans="1:5" ht="15.75" x14ac:dyDescent="0.2">
      <c r="A1187" s="15">
        <v>1182</v>
      </c>
      <c r="B1187" s="20"/>
      <c r="C1187" s="28"/>
      <c r="D1187" s="20" t="s">
        <v>2827</v>
      </c>
      <c r="E1187" s="21"/>
    </row>
    <row r="1188" spans="1:5" ht="15.75" x14ac:dyDescent="0.2">
      <c r="A1188" s="15">
        <v>1183</v>
      </c>
      <c r="B1188" s="20"/>
      <c r="C1188" s="28"/>
      <c r="D1188" s="20" t="s">
        <v>2828</v>
      </c>
      <c r="E1188" s="21"/>
    </row>
    <row r="1189" spans="1:5" ht="15.75" x14ac:dyDescent="0.2">
      <c r="A1189" s="15">
        <v>1184</v>
      </c>
      <c r="B1189" s="20"/>
      <c r="C1189" s="28"/>
      <c r="D1189" s="20" t="s">
        <v>2829</v>
      </c>
      <c r="E1189" s="21"/>
    </row>
    <row r="1190" spans="1:5" ht="15.75" x14ac:dyDescent="0.2">
      <c r="A1190" s="15">
        <v>1185</v>
      </c>
      <c r="B1190" s="20"/>
      <c r="C1190" s="28"/>
      <c r="D1190" s="20" t="s">
        <v>2830</v>
      </c>
      <c r="E1190" s="21"/>
    </row>
    <row r="1191" spans="1:5" ht="15.75" x14ac:dyDescent="0.2">
      <c r="A1191" s="15">
        <v>1186</v>
      </c>
      <c r="B1191" s="20"/>
      <c r="C1191" s="28"/>
      <c r="D1191" s="20" t="s">
        <v>2831</v>
      </c>
      <c r="E1191" s="21"/>
    </row>
    <row r="1192" spans="1:5" ht="15.75" x14ac:dyDescent="0.2">
      <c r="A1192" s="15">
        <v>1187</v>
      </c>
      <c r="B1192" s="20"/>
      <c r="C1192" s="28"/>
      <c r="D1192" s="20" t="s">
        <v>2832</v>
      </c>
      <c r="E1192" s="21"/>
    </row>
    <row r="1193" spans="1:5" ht="15.75" x14ac:dyDescent="0.2">
      <c r="A1193" s="15">
        <v>1188</v>
      </c>
      <c r="B1193" s="20"/>
      <c r="C1193" s="28"/>
      <c r="D1193" s="20" t="s">
        <v>2833</v>
      </c>
      <c r="E1193" s="21"/>
    </row>
    <row r="1194" spans="1:5" ht="15.75" x14ac:dyDescent="0.2">
      <c r="A1194" s="15">
        <v>1189</v>
      </c>
      <c r="B1194" s="20"/>
      <c r="C1194" s="28"/>
      <c r="D1194" s="20" t="s">
        <v>2834</v>
      </c>
      <c r="E1194" s="21"/>
    </row>
    <row r="1195" spans="1:5" ht="15.75" x14ac:dyDescent="0.2">
      <c r="A1195" s="15">
        <v>1190</v>
      </c>
      <c r="B1195" s="20"/>
      <c r="C1195" s="28"/>
      <c r="D1195" s="20" t="s">
        <v>2835</v>
      </c>
      <c r="E1195" s="21"/>
    </row>
    <row r="1196" spans="1:5" ht="15.75" x14ac:dyDescent="0.2">
      <c r="A1196" s="15">
        <v>1191</v>
      </c>
      <c r="B1196" s="20"/>
      <c r="C1196" s="28"/>
      <c r="D1196" s="20" t="s">
        <v>2836</v>
      </c>
      <c r="E1196" s="21"/>
    </row>
    <row r="1197" spans="1:5" ht="15.75" x14ac:dyDescent="0.2">
      <c r="A1197" s="15">
        <v>1192</v>
      </c>
      <c r="B1197" s="20"/>
      <c r="C1197" s="28"/>
      <c r="D1197" s="20" t="s">
        <v>2837</v>
      </c>
      <c r="E1197" s="21"/>
    </row>
    <row r="1198" spans="1:5" ht="15.75" x14ac:dyDescent="0.2">
      <c r="A1198" s="15">
        <v>1193</v>
      </c>
      <c r="B1198" s="20"/>
      <c r="C1198" s="28"/>
      <c r="D1198" s="20" t="s">
        <v>2838</v>
      </c>
      <c r="E1198" s="21"/>
    </row>
    <row r="1199" spans="1:5" ht="15.75" x14ac:dyDescent="0.2">
      <c r="A1199" s="15">
        <v>1194</v>
      </c>
      <c r="B1199" s="20"/>
      <c r="C1199" s="28"/>
      <c r="D1199" s="20" t="s">
        <v>2839</v>
      </c>
      <c r="E1199" s="21"/>
    </row>
    <row r="1200" spans="1:5" ht="15.75" x14ac:dyDescent="0.2">
      <c r="A1200" s="15">
        <v>1195</v>
      </c>
      <c r="B1200" s="20"/>
      <c r="C1200" s="28"/>
      <c r="D1200" s="20" t="s">
        <v>2840</v>
      </c>
      <c r="E1200" s="21"/>
    </row>
    <row r="1201" spans="1:5" ht="15.75" x14ac:dyDescent="0.2">
      <c r="A1201" s="15">
        <v>1196</v>
      </c>
      <c r="B1201" s="20"/>
      <c r="C1201" s="28"/>
      <c r="D1201" s="20" t="s">
        <v>2841</v>
      </c>
      <c r="E1201" s="21"/>
    </row>
    <row r="1202" spans="1:5" ht="15.75" x14ac:dyDescent="0.2">
      <c r="A1202" s="15">
        <v>1197</v>
      </c>
      <c r="B1202" s="20"/>
      <c r="C1202" s="28"/>
      <c r="D1202" s="20" t="s">
        <v>2842</v>
      </c>
      <c r="E1202" s="21"/>
    </row>
    <row r="1203" spans="1:5" ht="15.75" x14ac:dyDescent="0.2">
      <c r="A1203" s="15">
        <v>1198</v>
      </c>
      <c r="B1203" s="20"/>
      <c r="C1203" s="28"/>
      <c r="D1203" s="20" t="s">
        <v>2843</v>
      </c>
      <c r="E1203" s="21"/>
    </row>
    <row r="1204" spans="1:5" ht="15.75" x14ac:dyDescent="0.2">
      <c r="A1204" s="15">
        <v>1199</v>
      </c>
      <c r="B1204" s="20"/>
      <c r="C1204" s="28"/>
      <c r="D1204" s="20" t="s">
        <v>2844</v>
      </c>
      <c r="E1204" s="21"/>
    </row>
    <row r="1205" spans="1:5" ht="15.75" x14ac:dyDescent="0.2">
      <c r="A1205" s="15">
        <v>1200</v>
      </c>
      <c r="B1205" s="20"/>
      <c r="C1205" s="28"/>
      <c r="D1205" s="20" t="s">
        <v>2845</v>
      </c>
      <c r="E1205" s="21"/>
    </row>
    <row r="1206" spans="1:5" ht="15.75" x14ac:dyDescent="0.2">
      <c r="A1206" s="15">
        <v>1201</v>
      </c>
      <c r="B1206" s="20"/>
      <c r="C1206" s="28"/>
      <c r="D1206" s="20" t="s">
        <v>2846</v>
      </c>
      <c r="E1206" s="21"/>
    </row>
    <row r="1207" spans="1:5" ht="15.75" x14ac:dyDescent="0.2">
      <c r="A1207" s="15">
        <v>1202</v>
      </c>
      <c r="B1207" s="20"/>
      <c r="C1207" s="28"/>
      <c r="D1207" s="20" t="s">
        <v>2847</v>
      </c>
      <c r="E1207" s="21"/>
    </row>
    <row r="1208" spans="1:5" ht="15.75" x14ac:dyDescent="0.2">
      <c r="A1208" s="15">
        <v>1203</v>
      </c>
      <c r="B1208" s="20"/>
      <c r="C1208" s="28"/>
      <c r="D1208" s="20" t="s">
        <v>2848</v>
      </c>
      <c r="E1208" s="21"/>
    </row>
    <row r="1209" spans="1:5" ht="15.75" x14ac:dyDescent="0.2">
      <c r="A1209" s="15">
        <v>1204</v>
      </c>
      <c r="B1209" s="20"/>
      <c r="C1209" s="28"/>
      <c r="D1209" s="20" t="s">
        <v>2849</v>
      </c>
      <c r="E1209" s="21"/>
    </row>
    <row r="1210" spans="1:5" ht="15.75" x14ac:dyDescent="0.2">
      <c r="A1210" s="15">
        <v>1205</v>
      </c>
      <c r="B1210" s="20"/>
      <c r="C1210" s="28"/>
      <c r="D1210" s="20" t="s">
        <v>2850</v>
      </c>
      <c r="E1210" s="21"/>
    </row>
    <row r="1211" spans="1:5" ht="15.75" x14ac:dyDescent="0.2">
      <c r="A1211" s="15">
        <v>1206</v>
      </c>
      <c r="B1211" s="20"/>
      <c r="C1211" s="28"/>
      <c r="D1211" s="20" t="s">
        <v>2851</v>
      </c>
      <c r="E1211" s="21"/>
    </row>
    <row r="1212" spans="1:5" ht="15.75" x14ac:dyDescent="0.2">
      <c r="A1212" s="15">
        <v>1207</v>
      </c>
      <c r="B1212" s="20"/>
      <c r="C1212" s="28"/>
      <c r="D1212" s="20" t="s">
        <v>2852</v>
      </c>
      <c r="E1212" s="21"/>
    </row>
    <row r="1213" spans="1:5" ht="15.75" x14ac:dyDescent="0.2">
      <c r="A1213" s="15">
        <v>1208</v>
      </c>
      <c r="B1213" s="20"/>
      <c r="C1213" s="28"/>
      <c r="D1213" s="20" t="s">
        <v>2853</v>
      </c>
      <c r="E1213" s="21"/>
    </row>
    <row r="1214" spans="1:5" ht="15.75" x14ac:dyDescent="0.2">
      <c r="A1214" s="15">
        <v>1209</v>
      </c>
      <c r="B1214" s="20"/>
      <c r="C1214" s="28"/>
      <c r="D1214" s="20" t="s">
        <v>2854</v>
      </c>
      <c r="E1214" s="21"/>
    </row>
    <row r="1215" spans="1:5" ht="15.75" x14ac:dyDescent="0.2">
      <c r="A1215" s="15">
        <v>1210</v>
      </c>
      <c r="B1215" s="20"/>
      <c r="C1215" s="28"/>
      <c r="D1215" s="20" t="s">
        <v>2855</v>
      </c>
      <c r="E1215" s="21"/>
    </row>
    <row r="1216" spans="1:5" ht="15.75" x14ac:dyDescent="0.2">
      <c r="A1216" s="15">
        <v>1211</v>
      </c>
      <c r="B1216" s="20"/>
      <c r="C1216" s="28"/>
      <c r="D1216" s="20" t="s">
        <v>2856</v>
      </c>
      <c r="E1216" s="21"/>
    </row>
    <row r="1217" spans="1:5" ht="15.75" x14ac:dyDescent="0.2">
      <c r="A1217" s="15">
        <v>1212</v>
      </c>
      <c r="B1217" s="20"/>
      <c r="C1217" s="28"/>
      <c r="D1217" s="20" t="s">
        <v>2857</v>
      </c>
      <c r="E1217" s="21"/>
    </row>
    <row r="1218" spans="1:5" ht="15.75" x14ac:dyDescent="0.2">
      <c r="A1218" s="15">
        <v>1213</v>
      </c>
      <c r="B1218" s="20"/>
      <c r="C1218" s="28"/>
      <c r="D1218" s="20" t="s">
        <v>2858</v>
      </c>
      <c r="E1218" s="21"/>
    </row>
    <row r="1219" spans="1:5" ht="15.75" x14ac:dyDescent="0.2">
      <c r="A1219" s="15">
        <v>1214</v>
      </c>
      <c r="B1219" s="20"/>
      <c r="C1219" s="28"/>
      <c r="D1219" s="20" t="s">
        <v>2859</v>
      </c>
      <c r="E1219" s="21"/>
    </row>
    <row r="1220" spans="1:5" ht="15.75" x14ac:dyDescent="0.2">
      <c r="A1220" s="15">
        <v>1215</v>
      </c>
      <c r="B1220" s="20"/>
      <c r="C1220" s="28"/>
      <c r="D1220" s="20" t="s">
        <v>2860</v>
      </c>
      <c r="E1220" s="21"/>
    </row>
    <row r="1221" spans="1:5" ht="15.75" x14ac:dyDescent="0.2">
      <c r="A1221" s="15">
        <v>1216</v>
      </c>
      <c r="B1221" s="20"/>
      <c r="C1221" s="28"/>
      <c r="D1221" s="20" t="s">
        <v>2861</v>
      </c>
      <c r="E1221" s="21"/>
    </row>
    <row r="1222" spans="1:5" ht="15.75" x14ac:dyDescent="0.2">
      <c r="A1222" s="15">
        <v>1217</v>
      </c>
      <c r="B1222" s="20"/>
      <c r="C1222" s="28"/>
      <c r="D1222" s="20" t="s">
        <v>2862</v>
      </c>
      <c r="E1222" s="21"/>
    </row>
    <row r="1223" spans="1:5" ht="15.75" x14ac:dyDescent="0.2">
      <c r="A1223" s="15">
        <v>1218</v>
      </c>
      <c r="B1223" s="20"/>
      <c r="C1223" s="28"/>
      <c r="D1223" s="20" t="s">
        <v>2863</v>
      </c>
      <c r="E1223" s="21"/>
    </row>
    <row r="1224" spans="1:5" ht="15.75" x14ac:dyDescent="0.2">
      <c r="A1224" s="15">
        <v>1219</v>
      </c>
      <c r="B1224" s="20"/>
      <c r="C1224" s="28"/>
      <c r="D1224" s="20" t="s">
        <v>2864</v>
      </c>
      <c r="E1224" s="21"/>
    </row>
    <row r="1225" spans="1:5" ht="15.75" x14ac:dyDescent="0.2">
      <c r="A1225" s="15">
        <v>1220</v>
      </c>
      <c r="B1225" s="20"/>
      <c r="C1225" s="28"/>
      <c r="D1225" s="20" t="s">
        <v>2865</v>
      </c>
      <c r="E1225" s="21"/>
    </row>
    <row r="1226" spans="1:5" ht="15.75" x14ac:dyDescent="0.2">
      <c r="A1226" s="15">
        <v>1221</v>
      </c>
      <c r="B1226" s="20"/>
      <c r="C1226" s="28"/>
      <c r="D1226" s="20" t="s">
        <v>2866</v>
      </c>
      <c r="E1226" s="21"/>
    </row>
    <row r="1227" spans="1:5" ht="15.75" x14ac:dyDescent="0.2">
      <c r="A1227" s="15">
        <v>1222</v>
      </c>
      <c r="B1227" s="20"/>
      <c r="C1227" s="28"/>
      <c r="D1227" s="20" t="s">
        <v>2867</v>
      </c>
      <c r="E1227" s="21"/>
    </row>
    <row r="1228" spans="1:5" ht="15.75" x14ac:dyDescent="0.2">
      <c r="A1228" s="15">
        <v>1223</v>
      </c>
      <c r="B1228" s="20"/>
      <c r="C1228" s="28"/>
      <c r="D1228" s="20" t="s">
        <v>2868</v>
      </c>
      <c r="E1228" s="21"/>
    </row>
    <row r="1229" spans="1:5" ht="15.75" x14ac:dyDescent="0.2">
      <c r="A1229" s="15">
        <v>1224</v>
      </c>
      <c r="B1229" s="20"/>
      <c r="C1229" s="28"/>
      <c r="D1229" s="20" t="s">
        <v>2869</v>
      </c>
      <c r="E1229" s="21"/>
    </row>
    <row r="1230" spans="1:5" ht="15.75" x14ac:dyDescent="0.2">
      <c r="A1230" s="15">
        <v>1225</v>
      </c>
      <c r="B1230" s="20"/>
      <c r="C1230" s="28"/>
      <c r="D1230" s="20" t="s">
        <v>2870</v>
      </c>
      <c r="E1230" s="21"/>
    </row>
    <row r="1231" spans="1:5" ht="15.75" x14ac:dyDescent="0.2">
      <c r="A1231" s="15">
        <v>1226</v>
      </c>
      <c r="B1231" s="20"/>
      <c r="C1231" s="28"/>
      <c r="D1231" s="20" t="s">
        <v>2871</v>
      </c>
      <c r="E1231" s="21"/>
    </row>
    <row r="1232" spans="1:5" ht="15.75" x14ac:dyDescent="0.2">
      <c r="A1232" s="15">
        <v>1227</v>
      </c>
      <c r="B1232" s="20"/>
      <c r="C1232" s="28"/>
      <c r="D1232" s="20" t="s">
        <v>2872</v>
      </c>
      <c r="E1232" s="21"/>
    </row>
    <row r="1233" spans="1:5" ht="15.75" x14ac:dyDescent="0.2">
      <c r="A1233" s="15">
        <v>1228</v>
      </c>
      <c r="B1233" s="20"/>
      <c r="C1233" s="28"/>
      <c r="D1233" s="20" t="s">
        <v>2873</v>
      </c>
      <c r="E1233" s="21"/>
    </row>
    <row r="1234" spans="1:5" ht="15.75" x14ac:dyDescent="0.2">
      <c r="A1234" s="15">
        <v>1229</v>
      </c>
      <c r="B1234" s="20"/>
      <c r="C1234" s="28"/>
      <c r="D1234" s="20" t="s">
        <v>2874</v>
      </c>
      <c r="E1234" s="21"/>
    </row>
    <row r="1235" spans="1:5" ht="15.75" x14ac:dyDescent="0.2">
      <c r="A1235" s="15">
        <v>1230</v>
      </c>
      <c r="B1235" s="20"/>
      <c r="C1235" s="28"/>
      <c r="D1235" s="20" t="s">
        <v>2875</v>
      </c>
      <c r="E1235" s="21"/>
    </row>
    <row r="1236" spans="1:5" ht="15.75" x14ac:dyDescent="0.2">
      <c r="A1236" s="15">
        <v>1231</v>
      </c>
      <c r="B1236" s="20"/>
      <c r="C1236" s="28"/>
      <c r="D1236" s="20" t="s">
        <v>2876</v>
      </c>
      <c r="E1236" s="21"/>
    </row>
    <row r="1237" spans="1:5" ht="15.75" x14ac:dyDescent="0.2">
      <c r="A1237" s="15">
        <v>1232</v>
      </c>
      <c r="B1237" s="20"/>
      <c r="C1237" s="28"/>
      <c r="D1237" s="20" t="s">
        <v>2877</v>
      </c>
      <c r="E1237" s="21"/>
    </row>
    <row r="1238" spans="1:5" ht="15.75" x14ac:dyDescent="0.2">
      <c r="A1238" s="15">
        <v>1233</v>
      </c>
      <c r="B1238" s="20"/>
      <c r="C1238" s="28"/>
      <c r="D1238" s="20" t="s">
        <v>2878</v>
      </c>
      <c r="E1238" s="21"/>
    </row>
    <row r="1239" spans="1:5" ht="15.75" x14ac:dyDescent="0.2">
      <c r="A1239" s="15">
        <v>1234</v>
      </c>
      <c r="B1239" s="20"/>
      <c r="C1239" s="28"/>
      <c r="D1239" s="20" t="s">
        <v>2879</v>
      </c>
      <c r="E1239" s="21"/>
    </row>
    <row r="1240" spans="1:5" ht="15.75" x14ac:dyDescent="0.2">
      <c r="A1240" s="15">
        <v>1235</v>
      </c>
      <c r="B1240" s="20"/>
      <c r="C1240" s="28"/>
      <c r="D1240" s="20" t="s">
        <v>2880</v>
      </c>
      <c r="E1240" s="21"/>
    </row>
    <row r="1241" spans="1:5" ht="15.75" x14ac:dyDescent="0.2">
      <c r="A1241" s="15">
        <v>1236</v>
      </c>
      <c r="B1241" s="20"/>
      <c r="C1241" s="28"/>
      <c r="D1241" s="20" t="s">
        <v>2881</v>
      </c>
      <c r="E1241" s="21"/>
    </row>
    <row r="1242" spans="1:5" ht="15.75" x14ac:dyDescent="0.2">
      <c r="A1242" s="15">
        <v>1237</v>
      </c>
      <c r="B1242" s="20"/>
      <c r="C1242" s="28"/>
      <c r="D1242" s="20" t="s">
        <v>2882</v>
      </c>
      <c r="E1242" s="21"/>
    </row>
    <row r="1243" spans="1:5" ht="15.75" x14ac:dyDescent="0.2">
      <c r="A1243" s="15">
        <v>1238</v>
      </c>
      <c r="B1243" s="20"/>
      <c r="C1243" s="28"/>
      <c r="D1243" s="20" t="s">
        <v>2883</v>
      </c>
      <c r="E1243" s="21"/>
    </row>
    <row r="1244" spans="1:5" ht="15.75" x14ac:dyDescent="0.2">
      <c r="A1244" s="15">
        <v>1239</v>
      </c>
      <c r="B1244" s="20"/>
      <c r="C1244" s="28"/>
      <c r="D1244" s="20" t="s">
        <v>2884</v>
      </c>
      <c r="E1244" s="21"/>
    </row>
    <row r="1245" spans="1:5" ht="15.75" x14ac:dyDescent="0.2">
      <c r="A1245" s="15">
        <v>1240</v>
      </c>
      <c r="B1245" s="20"/>
      <c r="C1245" s="28"/>
      <c r="D1245" s="20" t="s">
        <v>2885</v>
      </c>
      <c r="E1245" s="21"/>
    </row>
    <row r="1246" spans="1:5" ht="15.75" x14ac:dyDescent="0.2">
      <c r="A1246" s="15">
        <v>1241</v>
      </c>
      <c r="B1246" s="20"/>
      <c r="C1246" s="28"/>
      <c r="D1246" s="20" t="s">
        <v>2886</v>
      </c>
      <c r="E1246" s="21"/>
    </row>
    <row r="1247" spans="1:5" ht="15.75" x14ac:dyDescent="0.2">
      <c r="A1247" s="15">
        <v>1242</v>
      </c>
      <c r="B1247" s="20"/>
      <c r="C1247" s="28"/>
      <c r="D1247" s="20" t="s">
        <v>2887</v>
      </c>
      <c r="E1247" s="21"/>
    </row>
    <row r="1248" spans="1:5" ht="15.75" x14ac:dyDescent="0.2">
      <c r="A1248" s="15">
        <v>1243</v>
      </c>
      <c r="B1248" s="20"/>
      <c r="C1248" s="28"/>
      <c r="D1248" s="20" t="s">
        <v>2888</v>
      </c>
      <c r="E1248" s="21"/>
    </row>
    <row r="1249" spans="1:5" ht="15.75" x14ac:dyDescent="0.2">
      <c r="A1249" s="15">
        <v>1244</v>
      </c>
      <c r="B1249" s="20"/>
      <c r="C1249" s="28"/>
      <c r="D1249" s="20" t="s">
        <v>2889</v>
      </c>
      <c r="E1249" s="21"/>
    </row>
    <row r="1250" spans="1:5" ht="15.75" x14ac:dyDescent="0.2">
      <c r="A1250" s="15">
        <v>1245</v>
      </c>
      <c r="B1250" s="20"/>
      <c r="C1250" s="28"/>
      <c r="D1250" s="20" t="s">
        <v>2890</v>
      </c>
      <c r="E1250" s="21"/>
    </row>
    <row r="1251" spans="1:5" ht="15.75" x14ac:dyDescent="0.2">
      <c r="A1251" s="15">
        <v>1246</v>
      </c>
      <c r="B1251" s="20"/>
      <c r="C1251" s="28"/>
      <c r="D1251" s="20" t="s">
        <v>2891</v>
      </c>
      <c r="E1251" s="21"/>
    </row>
    <row r="1252" spans="1:5" ht="15.75" x14ac:dyDescent="0.2">
      <c r="A1252" s="15">
        <v>1247</v>
      </c>
      <c r="B1252" s="20"/>
      <c r="C1252" s="28"/>
      <c r="D1252" s="20" t="s">
        <v>2892</v>
      </c>
      <c r="E1252" s="21"/>
    </row>
    <row r="1253" spans="1:5" ht="15.75" x14ac:dyDescent="0.2">
      <c r="A1253" s="15">
        <v>1248</v>
      </c>
      <c r="B1253" s="20"/>
      <c r="C1253" s="28"/>
      <c r="D1253" s="20" t="s">
        <v>2893</v>
      </c>
      <c r="E1253" s="21"/>
    </row>
    <row r="1254" spans="1:5" ht="15.75" x14ac:dyDescent="0.2">
      <c r="A1254" s="15">
        <v>1249</v>
      </c>
      <c r="B1254" s="20"/>
      <c r="C1254" s="28"/>
      <c r="D1254" s="20" t="s">
        <v>2894</v>
      </c>
      <c r="E1254" s="21"/>
    </row>
    <row r="1255" spans="1:5" ht="15.75" x14ac:dyDescent="0.2">
      <c r="A1255" s="15">
        <v>1250</v>
      </c>
      <c r="B1255" s="20"/>
      <c r="C1255" s="28"/>
      <c r="D1255" s="20" t="s">
        <v>2895</v>
      </c>
      <c r="E1255" s="21"/>
    </row>
    <row r="1256" spans="1:5" ht="15.75" x14ac:dyDescent="0.2">
      <c r="A1256" s="15">
        <v>1251</v>
      </c>
      <c r="B1256" s="20"/>
      <c r="C1256" s="28"/>
      <c r="D1256" s="20" t="s">
        <v>2896</v>
      </c>
      <c r="E1256" s="21"/>
    </row>
    <row r="1257" spans="1:5" ht="15.75" x14ac:dyDescent="0.2">
      <c r="A1257" s="15">
        <v>1252</v>
      </c>
      <c r="B1257" s="20"/>
      <c r="C1257" s="28"/>
      <c r="D1257" s="20" t="s">
        <v>2897</v>
      </c>
      <c r="E1257" s="21"/>
    </row>
    <row r="1258" spans="1:5" ht="15.75" x14ac:dyDescent="0.2">
      <c r="A1258" s="15">
        <v>1253</v>
      </c>
      <c r="B1258" s="20"/>
      <c r="C1258" s="28"/>
      <c r="D1258" s="20" t="s">
        <v>2898</v>
      </c>
      <c r="E1258" s="21"/>
    </row>
    <row r="1259" spans="1:5" ht="15.75" x14ac:dyDescent="0.2">
      <c r="A1259" s="15">
        <v>1254</v>
      </c>
      <c r="B1259" s="20"/>
      <c r="C1259" s="28"/>
      <c r="D1259" s="20" t="s">
        <v>2899</v>
      </c>
      <c r="E1259" s="21"/>
    </row>
    <row r="1260" spans="1:5" ht="15.75" x14ac:dyDescent="0.2">
      <c r="A1260" s="15">
        <v>1255</v>
      </c>
      <c r="B1260" s="20"/>
      <c r="C1260" s="28"/>
      <c r="D1260" s="20" t="s">
        <v>2900</v>
      </c>
      <c r="E1260" s="21"/>
    </row>
    <row r="1261" spans="1:5" ht="15.75" x14ac:dyDescent="0.2">
      <c r="A1261" s="15">
        <v>1256</v>
      </c>
      <c r="B1261" s="20"/>
      <c r="C1261" s="28"/>
      <c r="D1261" s="20" t="s">
        <v>2901</v>
      </c>
      <c r="E1261" s="21"/>
    </row>
    <row r="1262" spans="1:5" ht="15.75" x14ac:dyDescent="0.2">
      <c r="A1262" s="15">
        <v>1257</v>
      </c>
      <c r="B1262" s="20"/>
      <c r="C1262" s="28"/>
      <c r="D1262" s="20" t="s">
        <v>2902</v>
      </c>
      <c r="E1262" s="21"/>
    </row>
    <row r="1263" spans="1:5" ht="15.75" x14ac:dyDescent="0.2">
      <c r="A1263" s="15">
        <v>1258</v>
      </c>
      <c r="B1263" s="20"/>
      <c r="C1263" s="28"/>
      <c r="D1263" s="20" t="s">
        <v>2903</v>
      </c>
      <c r="E1263" s="21"/>
    </row>
    <row r="1264" spans="1:5" ht="15.75" x14ac:dyDescent="0.2">
      <c r="A1264" s="15">
        <v>1259</v>
      </c>
      <c r="B1264" s="20"/>
      <c r="C1264" s="28"/>
      <c r="D1264" s="20" t="s">
        <v>2904</v>
      </c>
      <c r="E1264" s="21"/>
    </row>
    <row r="1265" spans="1:5" ht="15.75" x14ac:dyDescent="0.2">
      <c r="A1265" s="15">
        <v>1260</v>
      </c>
      <c r="B1265" s="20"/>
      <c r="C1265" s="28"/>
      <c r="D1265" s="20" t="s">
        <v>2905</v>
      </c>
      <c r="E1265" s="21"/>
    </row>
    <row r="1266" spans="1:5" ht="15.75" x14ac:dyDescent="0.2">
      <c r="A1266" s="15">
        <v>1261</v>
      </c>
      <c r="B1266" s="20"/>
      <c r="C1266" s="28"/>
      <c r="D1266" s="20" t="s">
        <v>2906</v>
      </c>
      <c r="E1266" s="21"/>
    </row>
    <row r="1267" spans="1:5" ht="15.75" x14ac:dyDescent="0.2">
      <c r="A1267" s="15">
        <v>1262</v>
      </c>
      <c r="B1267" s="20"/>
      <c r="C1267" s="28"/>
      <c r="D1267" s="20" t="s">
        <v>2907</v>
      </c>
      <c r="E1267" s="21"/>
    </row>
    <row r="1268" spans="1:5" ht="15.75" x14ac:dyDescent="0.2">
      <c r="A1268" s="15">
        <v>1263</v>
      </c>
      <c r="B1268" s="20"/>
      <c r="C1268" s="28"/>
      <c r="D1268" s="20" t="s">
        <v>2908</v>
      </c>
      <c r="E1268" s="21"/>
    </row>
    <row r="1269" spans="1:5" ht="15.75" x14ac:dyDescent="0.2">
      <c r="A1269" s="15">
        <v>1264</v>
      </c>
      <c r="B1269" s="20"/>
      <c r="C1269" s="28"/>
      <c r="D1269" s="20" t="s">
        <v>2909</v>
      </c>
      <c r="E1269" s="21"/>
    </row>
    <row r="1270" spans="1:5" ht="15.75" x14ac:dyDescent="0.2">
      <c r="A1270" s="15">
        <v>1265</v>
      </c>
      <c r="B1270" s="20"/>
      <c r="C1270" s="28"/>
      <c r="D1270" s="20" t="s">
        <v>2910</v>
      </c>
      <c r="E1270" s="21"/>
    </row>
    <row r="1271" spans="1:5" ht="15.75" x14ac:dyDescent="0.2">
      <c r="A1271" s="15">
        <v>1266</v>
      </c>
      <c r="B1271" s="20"/>
      <c r="C1271" s="28"/>
      <c r="D1271" s="20" t="s">
        <v>2911</v>
      </c>
      <c r="E1271" s="21"/>
    </row>
    <row r="1272" spans="1:5" ht="15.75" x14ac:dyDescent="0.2">
      <c r="A1272" s="15">
        <v>1267</v>
      </c>
      <c r="B1272" s="20"/>
      <c r="C1272" s="28"/>
      <c r="D1272" s="20" t="s">
        <v>2912</v>
      </c>
      <c r="E1272" s="21"/>
    </row>
    <row r="1273" spans="1:5" ht="15.75" x14ac:dyDescent="0.2">
      <c r="A1273" s="15">
        <v>1268</v>
      </c>
      <c r="B1273" s="20"/>
      <c r="C1273" s="28"/>
      <c r="D1273" s="20" t="s">
        <v>2913</v>
      </c>
      <c r="E1273" s="21"/>
    </row>
    <row r="1274" spans="1:5" ht="15.75" x14ac:dyDescent="0.2">
      <c r="A1274" s="15">
        <v>1269</v>
      </c>
      <c r="B1274" s="20"/>
      <c r="C1274" s="28"/>
      <c r="D1274" s="20" t="s">
        <v>2914</v>
      </c>
      <c r="E1274" s="21"/>
    </row>
    <row r="1275" spans="1:5" ht="15.75" x14ac:dyDescent="0.2">
      <c r="A1275" s="15">
        <v>1270</v>
      </c>
      <c r="B1275" s="20"/>
      <c r="C1275" s="28"/>
      <c r="D1275" s="20" t="s">
        <v>2915</v>
      </c>
      <c r="E1275" s="21"/>
    </row>
    <row r="1276" spans="1:5" ht="15.75" x14ac:dyDescent="0.2">
      <c r="A1276" s="15">
        <v>1271</v>
      </c>
      <c r="B1276" s="20"/>
      <c r="C1276" s="28"/>
      <c r="D1276" s="20" t="s">
        <v>2916</v>
      </c>
      <c r="E1276" s="21"/>
    </row>
    <row r="1277" spans="1:5" ht="15.75" x14ac:dyDescent="0.2">
      <c r="A1277" s="15">
        <v>1272</v>
      </c>
      <c r="B1277" s="20"/>
      <c r="C1277" s="28"/>
      <c r="D1277" s="20" t="s">
        <v>2917</v>
      </c>
      <c r="E1277" s="21"/>
    </row>
    <row r="1278" spans="1:5" ht="15.75" x14ac:dyDescent="0.2">
      <c r="A1278" s="15">
        <v>1273</v>
      </c>
      <c r="B1278" s="20"/>
      <c r="C1278" s="28"/>
      <c r="D1278" s="20" t="s">
        <v>2918</v>
      </c>
      <c r="E1278" s="21"/>
    </row>
    <row r="1279" spans="1:5" ht="15.75" x14ac:dyDescent="0.2">
      <c r="A1279" s="15">
        <v>1274</v>
      </c>
      <c r="B1279" s="20"/>
      <c r="C1279" s="28"/>
      <c r="D1279" s="20" t="s">
        <v>2919</v>
      </c>
      <c r="E1279" s="21"/>
    </row>
    <row r="1280" spans="1:5" ht="15.75" x14ac:dyDescent="0.2">
      <c r="A1280" s="15">
        <v>1275</v>
      </c>
      <c r="B1280" s="20"/>
      <c r="C1280" s="28"/>
      <c r="D1280" s="20" t="s">
        <v>2920</v>
      </c>
      <c r="E1280" s="21"/>
    </row>
    <row r="1281" spans="1:5" ht="15.75" x14ac:dyDescent="0.2">
      <c r="A1281" s="15">
        <v>1276</v>
      </c>
      <c r="B1281" s="20"/>
      <c r="C1281" s="28"/>
      <c r="D1281" s="20" t="s">
        <v>2921</v>
      </c>
      <c r="E1281" s="21"/>
    </row>
    <row r="1282" spans="1:5" ht="15.75" x14ac:dyDescent="0.2">
      <c r="A1282" s="15">
        <v>1277</v>
      </c>
      <c r="B1282" s="20"/>
      <c r="C1282" s="28"/>
      <c r="D1282" s="20" t="s">
        <v>2922</v>
      </c>
      <c r="E1282" s="21"/>
    </row>
    <row r="1283" spans="1:5" ht="15.75" x14ac:dyDescent="0.2">
      <c r="A1283" s="15">
        <v>1278</v>
      </c>
      <c r="B1283" s="20"/>
      <c r="C1283" s="28"/>
      <c r="D1283" s="20" t="s">
        <v>2923</v>
      </c>
      <c r="E1283" s="21"/>
    </row>
    <row r="1284" spans="1:5" ht="15.75" x14ac:dyDescent="0.2">
      <c r="A1284" s="15">
        <v>1279</v>
      </c>
      <c r="B1284" s="20"/>
      <c r="C1284" s="28"/>
      <c r="D1284" s="20" t="s">
        <v>2924</v>
      </c>
      <c r="E1284" s="21"/>
    </row>
    <row r="1285" spans="1:5" ht="15.75" x14ac:dyDescent="0.2">
      <c r="A1285" s="15">
        <v>1280</v>
      </c>
      <c r="B1285" s="20"/>
      <c r="C1285" s="28"/>
      <c r="D1285" s="20" t="s">
        <v>2925</v>
      </c>
      <c r="E1285" s="21"/>
    </row>
    <row r="1286" spans="1:5" ht="15.75" x14ac:dyDescent="0.2">
      <c r="A1286" s="15">
        <v>1281</v>
      </c>
      <c r="B1286" s="20"/>
      <c r="C1286" s="28"/>
      <c r="D1286" s="20" t="s">
        <v>2926</v>
      </c>
      <c r="E1286" s="21"/>
    </row>
    <row r="1287" spans="1:5" ht="15.75" x14ac:dyDescent="0.2">
      <c r="A1287" s="15">
        <v>1282</v>
      </c>
      <c r="B1287" s="20"/>
      <c r="C1287" s="28"/>
      <c r="D1287" s="20" t="s">
        <v>2927</v>
      </c>
      <c r="E1287" s="21"/>
    </row>
    <row r="1288" spans="1:5" ht="15.75" x14ac:dyDescent="0.2">
      <c r="A1288" s="15">
        <v>1283</v>
      </c>
      <c r="B1288" s="20"/>
      <c r="C1288" s="28"/>
      <c r="D1288" s="20" t="s">
        <v>2928</v>
      </c>
      <c r="E1288" s="21"/>
    </row>
    <row r="1289" spans="1:5" ht="15.75" x14ac:dyDescent="0.2">
      <c r="A1289" s="15">
        <v>1284</v>
      </c>
      <c r="B1289" s="20"/>
      <c r="C1289" s="28"/>
      <c r="D1289" s="20" t="s">
        <v>2929</v>
      </c>
      <c r="E1289" s="21"/>
    </row>
    <row r="1290" spans="1:5" ht="15.75" x14ac:dyDescent="0.2">
      <c r="A1290" s="15">
        <v>1285</v>
      </c>
      <c r="B1290" s="20"/>
      <c r="C1290" s="28"/>
      <c r="D1290" s="20" t="s">
        <v>2930</v>
      </c>
      <c r="E1290" s="21"/>
    </row>
    <row r="1291" spans="1:5" ht="15.75" x14ac:dyDescent="0.2">
      <c r="A1291" s="15">
        <v>1286</v>
      </c>
      <c r="B1291" s="20"/>
      <c r="C1291" s="28"/>
      <c r="D1291" s="20" t="s">
        <v>2931</v>
      </c>
      <c r="E1291" s="21"/>
    </row>
    <row r="1292" spans="1:5" ht="15.75" x14ac:dyDescent="0.2">
      <c r="A1292" s="15">
        <v>1287</v>
      </c>
      <c r="B1292" s="20"/>
      <c r="C1292" s="28"/>
      <c r="D1292" s="20" t="s">
        <v>2932</v>
      </c>
      <c r="E1292" s="21"/>
    </row>
    <row r="1293" spans="1:5" ht="15.75" x14ac:dyDescent="0.2">
      <c r="A1293" s="15">
        <v>1288</v>
      </c>
      <c r="B1293" s="20"/>
      <c r="C1293" s="28"/>
      <c r="D1293" s="20" t="s">
        <v>2933</v>
      </c>
      <c r="E1293" s="21"/>
    </row>
    <row r="1294" spans="1:5" ht="15.75" x14ac:dyDescent="0.2">
      <c r="A1294" s="15">
        <v>1289</v>
      </c>
      <c r="B1294" s="20"/>
      <c r="C1294" s="28"/>
      <c r="D1294" s="20" t="s">
        <v>2934</v>
      </c>
      <c r="E1294" s="21"/>
    </row>
    <row r="1295" spans="1:5" ht="15.75" x14ac:dyDescent="0.2">
      <c r="A1295" s="15">
        <v>1290</v>
      </c>
      <c r="B1295" s="20"/>
      <c r="C1295" s="28"/>
      <c r="D1295" s="20" t="s">
        <v>2935</v>
      </c>
      <c r="E1295" s="21"/>
    </row>
    <row r="1296" spans="1:5" ht="15.75" x14ac:dyDescent="0.2">
      <c r="A1296" s="15">
        <v>1291</v>
      </c>
      <c r="B1296" s="20"/>
      <c r="C1296" s="28"/>
      <c r="D1296" s="20" t="s">
        <v>2936</v>
      </c>
      <c r="E1296" s="21"/>
    </row>
    <row r="1297" spans="1:5" ht="15.75" x14ac:dyDescent="0.2">
      <c r="A1297" s="15">
        <v>1292</v>
      </c>
      <c r="B1297" s="20"/>
      <c r="C1297" s="28"/>
      <c r="D1297" s="20" t="s">
        <v>2937</v>
      </c>
      <c r="E1297" s="21"/>
    </row>
    <row r="1298" spans="1:5" ht="15.75" x14ac:dyDescent="0.2">
      <c r="A1298" s="15">
        <v>1293</v>
      </c>
      <c r="B1298" s="20"/>
      <c r="C1298" s="28"/>
      <c r="D1298" s="20" t="s">
        <v>2938</v>
      </c>
      <c r="E1298" s="21"/>
    </row>
    <row r="1299" spans="1:5" ht="15.75" x14ac:dyDescent="0.2">
      <c r="A1299" s="15">
        <v>1294</v>
      </c>
      <c r="B1299" s="20"/>
      <c r="C1299" s="28"/>
      <c r="D1299" s="20" t="s">
        <v>2939</v>
      </c>
      <c r="E1299" s="21"/>
    </row>
    <row r="1300" spans="1:5" ht="15.75" x14ac:dyDescent="0.2">
      <c r="A1300" s="15">
        <v>1295</v>
      </c>
      <c r="B1300" s="20"/>
      <c r="C1300" s="28"/>
      <c r="D1300" s="20" t="s">
        <v>2940</v>
      </c>
      <c r="E1300" s="21"/>
    </row>
    <row r="1301" spans="1:5" ht="15.75" x14ac:dyDescent="0.2">
      <c r="A1301" s="15">
        <v>1296</v>
      </c>
      <c r="B1301" s="20"/>
      <c r="C1301" s="28"/>
      <c r="D1301" s="20" t="s">
        <v>2941</v>
      </c>
      <c r="E1301" s="21"/>
    </row>
    <row r="1302" spans="1:5" ht="15.75" x14ac:dyDescent="0.2">
      <c r="A1302" s="15">
        <v>1297</v>
      </c>
      <c r="B1302" s="20"/>
      <c r="C1302" s="28"/>
      <c r="D1302" s="20" t="s">
        <v>2942</v>
      </c>
      <c r="E1302" s="21"/>
    </row>
    <row r="1303" spans="1:5" ht="15.75" x14ac:dyDescent="0.2">
      <c r="A1303" s="15">
        <v>1298</v>
      </c>
      <c r="B1303" s="20"/>
      <c r="C1303" s="28"/>
      <c r="D1303" s="20" t="s">
        <v>2943</v>
      </c>
      <c r="E1303" s="21"/>
    </row>
    <row r="1304" spans="1:5" ht="15.75" x14ac:dyDescent="0.2">
      <c r="A1304" s="15">
        <v>1299</v>
      </c>
      <c r="B1304" s="20"/>
      <c r="C1304" s="28"/>
      <c r="D1304" s="20" t="s">
        <v>2944</v>
      </c>
      <c r="E1304" s="21"/>
    </row>
    <row r="1305" spans="1:5" ht="15.75" x14ac:dyDescent="0.2">
      <c r="A1305" s="15">
        <v>1300</v>
      </c>
      <c r="B1305" s="20"/>
      <c r="C1305" s="28"/>
      <c r="D1305" s="20" t="s">
        <v>2945</v>
      </c>
      <c r="E1305" s="21"/>
    </row>
    <row r="1306" spans="1:5" ht="15.75" x14ac:dyDescent="0.2">
      <c r="A1306" s="15">
        <v>1301</v>
      </c>
      <c r="B1306" s="20"/>
      <c r="C1306" s="28"/>
      <c r="D1306" s="20" t="s">
        <v>2946</v>
      </c>
      <c r="E1306" s="21"/>
    </row>
    <row r="1307" spans="1:5" ht="15.75" x14ac:dyDescent="0.2">
      <c r="A1307" s="15">
        <v>1302</v>
      </c>
      <c r="B1307" s="20"/>
      <c r="C1307" s="28"/>
      <c r="D1307" s="20" t="s">
        <v>2947</v>
      </c>
      <c r="E1307" s="21"/>
    </row>
    <row r="1308" spans="1:5" ht="15.75" x14ac:dyDescent="0.2">
      <c r="A1308" s="15">
        <v>1303</v>
      </c>
      <c r="B1308" s="20"/>
      <c r="C1308" s="28"/>
      <c r="D1308" s="20" t="s">
        <v>2948</v>
      </c>
      <c r="E1308" s="21"/>
    </row>
    <row r="1309" spans="1:5" ht="15.75" x14ac:dyDescent="0.2">
      <c r="A1309" s="15">
        <v>1304</v>
      </c>
      <c r="B1309" s="20"/>
      <c r="C1309" s="28"/>
      <c r="D1309" s="20" t="s">
        <v>2949</v>
      </c>
      <c r="E1309" s="21"/>
    </row>
    <row r="1310" spans="1:5" ht="15.75" x14ac:dyDescent="0.2">
      <c r="A1310" s="15">
        <v>1305</v>
      </c>
      <c r="B1310" s="20"/>
      <c r="C1310" s="28"/>
      <c r="D1310" s="20" t="s">
        <v>2950</v>
      </c>
      <c r="E1310" s="21"/>
    </row>
    <row r="1311" spans="1:5" ht="15.75" x14ac:dyDescent="0.2">
      <c r="A1311" s="15">
        <v>1306</v>
      </c>
      <c r="B1311" s="20"/>
      <c r="C1311" s="28"/>
      <c r="D1311" s="20" t="s">
        <v>2951</v>
      </c>
      <c r="E1311" s="21"/>
    </row>
    <row r="1312" spans="1:5" ht="15.75" x14ac:dyDescent="0.2">
      <c r="A1312" s="15">
        <v>1307</v>
      </c>
      <c r="B1312" s="20"/>
      <c r="C1312" s="28"/>
      <c r="D1312" s="20" t="s">
        <v>2952</v>
      </c>
      <c r="E1312" s="21"/>
    </row>
    <row r="1313" spans="1:5" ht="15.75" x14ac:dyDescent="0.2">
      <c r="A1313" s="15">
        <v>1308</v>
      </c>
      <c r="B1313" s="20"/>
      <c r="C1313" s="28"/>
      <c r="D1313" s="20" t="s">
        <v>2953</v>
      </c>
      <c r="E1313" s="21"/>
    </row>
    <row r="1314" spans="1:5" ht="15.75" x14ac:dyDescent="0.2">
      <c r="A1314" s="15">
        <v>1309</v>
      </c>
      <c r="B1314" s="20"/>
      <c r="C1314" s="28"/>
      <c r="D1314" s="20" t="s">
        <v>2954</v>
      </c>
      <c r="E1314" s="21"/>
    </row>
    <row r="1315" spans="1:5" ht="15.75" x14ac:dyDescent="0.2">
      <c r="A1315" s="15">
        <v>1310</v>
      </c>
      <c r="B1315" s="20"/>
      <c r="C1315" s="28"/>
      <c r="D1315" s="20" t="s">
        <v>2955</v>
      </c>
      <c r="E1315" s="21"/>
    </row>
    <row r="1316" spans="1:5" ht="15.75" x14ac:dyDescent="0.2">
      <c r="A1316" s="15">
        <v>1311</v>
      </c>
      <c r="B1316" s="20"/>
      <c r="C1316" s="28"/>
      <c r="D1316" s="20" t="s">
        <v>2956</v>
      </c>
      <c r="E1316" s="21"/>
    </row>
    <row r="1317" spans="1:5" ht="15.75" x14ac:dyDescent="0.2">
      <c r="A1317" s="15">
        <v>1312</v>
      </c>
      <c r="B1317" s="20"/>
      <c r="C1317" s="28"/>
      <c r="D1317" s="20" t="s">
        <v>2957</v>
      </c>
      <c r="E1317" s="21"/>
    </row>
    <row r="1318" spans="1:5" ht="15.75" x14ac:dyDescent="0.2">
      <c r="A1318" s="15">
        <v>1313</v>
      </c>
      <c r="B1318" s="20"/>
      <c r="C1318" s="28"/>
      <c r="D1318" s="20" t="s">
        <v>2958</v>
      </c>
      <c r="E1318" s="21"/>
    </row>
    <row r="1319" spans="1:5" ht="15.75" x14ac:dyDescent="0.2">
      <c r="A1319" s="15">
        <v>1314</v>
      </c>
      <c r="B1319" s="20"/>
      <c r="C1319" s="28"/>
      <c r="D1319" s="20" t="s">
        <v>2959</v>
      </c>
      <c r="E1319" s="21"/>
    </row>
    <row r="1320" spans="1:5" ht="15.75" x14ac:dyDescent="0.2">
      <c r="A1320" s="15">
        <v>1315</v>
      </c>
      <c r="B1320" s="20"/>
      <c r="C1320" s="28"/>
      <c r="D1320" s="20" t="s">
        <v>2960</v>
      </c>
      <c r="E1320" s="21"/>
    </row>
    <row r="1321" spans="1:5" ht="15.75" x14ac:dyDescent="0.2">
      <c r="A1321" s="15">
        <v>1316</v>
      </c>
      <c r="B1321" s="20"/>
      <c r="C1321" s="28"/>
      <c r="D1321" s="20" t="s">
        <v>2961</v>
      </c>
      <c r="E1321" s="21"/>
    </row>
    <row r="1322" spans="1:5" ht="15.75" x14ac:dyDescent="0.2">
      <c r="A1322" s="15">
        <v>1317</v>
      </c>
      <c r="B1322" s="20"/>
      <c r="C1322" s="28"/>
      <c r="D1322" s="20" t="s">
        <v>2962</v>
      </c>
      <c r="E1322" s="21"/>
    </row>
    <row r="1323" spans="1:5" ht="15.75" x14ac:dyDescent="0.2">
      <c r="A1323" s="15">
        <v>1318</v>
      </c>
      <c r="B1323" s="20"/>
      <c r="C1323" s="28"/>
      <c r="D1323" s="20" t="s">
        <v>2963</v>
      </c>
      <c r="E1323" s="21"/>
    </row>
    <row r="1324" spans="1:5" ht="15.75" x14ac:dyDescent="0.2">
      <c r="A1324" s="15">
        <v>1319</v>
      </c>
      <c r="B1324" s="20"/>
      <c r="C1324" s="28"/>
      <c r="D1324" s="20" t="s">
        <v>2964</v>
      </c>
      <c r="E1324" s="21"/>
    </row>
    <row r="1325" spans="1:5" ht="15.75" x14ac:dyDescent="0.2">
      <c r="A1325" s="15">
        <v>1320</v>
      </c>
      <c r="B1325" s="20"/>
      <c r="C1325" s="28"/>
      <c r="D1325" s="20" t="s">
        <v>2965</v>
      </c>
      <c r="E1325" s="21"/>
    </row>
    <row r="1326" spans="1:5" ht="15.75" x14ac:dyDescent="0.2">
      <c r="A1326" s="15">
        <v>1321</v>
      </c>
      <c r="B1326" s="20"/>
      <c r="C1326" s="28"/>
      <c r="D1326" s="20" t="s">
        <v>2966</v>
      </c>
      <c r="E1326" s="21"/>
    </row>
    <row r="1327" spans="1:5" ht="15.75" x14ac:dyDescent="0.2">
      <c r="A1327" s="15">
        <v>1322</v>
      </c>
      <c r="B1327" s="20"/>
      <c r="C1327" s="28"/>
      <c r="D1327" s="20" t="s">
        <v>2967</v>
      </c>
      <c r="E1327" s="21"/>
    </row>
    <row r="1328" spans="1:5" ht="15.75" x14ac:dyDescent="0.2">
      <c r="A1328" s="15">
        <v>1323</v>
      </c>
      <c r="B1328" s="20"/>
      <c r="C1328" s="28"/>
      <c r="D1328" s="20" t="s">
        <v>2968</v>
      </c>
      <c r="E1328" s="21"/>
    </row>
    <row r="1329" spans="1:5" ht="15.75" x14ac:dyDescent="0.2">
      <c r="A1329" s="15">
        <v>1324</v>
      </c>
      <c r="B1329" s="20"/>
      <c r="C1329" s="28"/>
      <c r="D1329" s="20" t="s">
        <v>2969</v>
      </c>
      <c r="E1329" s="21"/>
    </row>
    <row r="1330" spans="1:5" ht="15.75" x14ac:dyDescent="0.2">
      <c r="A1330" s="15">
        <v>1325</v>
      </c>
      <c r="B1330" s="20"/>
      <c r="C1330" s="28"/>
      <c r="D1330" s="20" t="s">
        <v>2970</v>
      </c>
      <c r="E1330" s="21"/>
    </row>
    <row r="1331" spans="1:5" ht="15.75" x14ac:dyDescent="0.2">
      <c r="A1331" s="15">
        <v>1326</v>
      </c>
      <c r="B1331" s="20"/>
      <c r="C1331" s="28"/>
      <c r="D1331" s="20" t="s">
        <v>2971</v>
      </c>
      <c r="E1331" s="21"/>
    </row>
    <row r="1332" spans="1:5" ht="15.75" x14ac:dyDescent="0.2">
      <c r="A1332" s="15">
        <v>1327</v>
      </c>
      <c r="B1332" s="20"/>
      <c r="C1332" s="28"/>
      <c r="D1332" s="20" t="s">
        <v>2972</v>
      </c>
      <c r="E1332" s="21"/>
    </row>
    <row r="1333" spans="1:5" ht="15.75" x14ac:dyDescent="0.2">
      <c r="A1333" s="15">
        <v>1328</v>
      </c>
      <c r="B1333" s="20"/>
      <c r="C1333" s="28"/>
      <c r="D1333" s="20" t="s">
        <v>2973</v>
      </c>
      <c r="E1333" s="21"/>
    </row>
    <row r="1334" spans="1:5" ht="15.75" x14ac:dyDescent="0.2">
      <c r="A1334" s="15">
        <v>1329</v>
      </c>
      <c r="B1334" s="20"/>
      <c r="C1334" s="28"/>
      <c r="D1334" s="20" t="s">
        <v>2974</v>
      </c>
      <c r="E1334" s="21"/>
    </row>
    <row r="1335" spans="1:5" ht="15.75" x14ac:dyDescent="0.2">
      <c r="A1335" s="15">
        <v>1330</v>
      </c>
      <c r="B1335" s="20"/>
      <c r="C1335" s="28"/>
      <c r="D1335" s="20" t="s">
        <v>2975</v>
      </c>
      <c r="E1335" s="21"/>
    </row>
    <row r="1336" spans="1:5" ht="15.75" x14ac:dyDescent="0.2">
      <c r="A1336" s="15">
        <v>1331</v>
      </c>
      <c r="B1336" s="20"/>
      <c r="C1336" s="28"/>
      <c r="D1336" s="20" t="s">
        <v>2976</v>
      </c>
      <c r="E1336" s="21"/>
    </row>
    <row r="1337" spans="1:5" ht="15.75" x14ac:dyDescent="0.2">
      <c r="A1337" s="15">
        <v>1332</v>
      </c>
      <c r="B1337" s="20"/>
      <c r="C1337" s="28"/>
      <c r="D1337" s="20" t="s">
        <v>2977</v>
      </c>
      <c r="E1337" s="21"/>
    </row>
    <row r="1338" spans="1:5" ht="15.75" x14ac:dyDescent="0.2">
      <c r="A1338" s="15">
        <v>1333</v>
      </c>
      <c r="B1338" s="20"/>
      <c r="C1338" s="28"/>
      <c r="D1338" s="20" t="s">
        <v>2978</v>
      </c>
      <c r="E1338" s="21"/>
    </row>
    <row r="1339" spans="1:5" ht="15.75" x14ac:dyDescent="0.2">
      <c r="A1339" s="15">
        <v>1334</v>
      </c>
      <c r="B1339" s="20"/>
      <c r="C1339" s="28"/>
      <c r="D1339" s="20" t="s">
        <v>2979</v>
      </c>
      <c r="E1339" s="21"/>
    </row>
    <row r="1340" spans="1:5" ht="15.75" x14ac:dyDescent="0.2">
      <c r="A1340" s="15">
        <v>1335</v>
      </c>
      <c r="B1340" s="20"/>
      <c r="C1340" s="28"/>
      <c r="D1340" s="20" t="s">
        <v>2980</v>
      </c>
      <c r="E1340" s="21"/>
    </row>
    <row r="1341" spans="1:5" ht="15.75" x14ac:dyDescent="0.2">
      <c r="A1341" s="15">
        <v>1336</v>
      </c>
      <c r="B1341" s="20"/>
      <c r="C1341" s="28"/>
      <c r="D1341" s="20" t="s">
        <v>2981</v>
      </c>
      <c r="E1341" s="21"/>
    </row>
    <row r="1342" spans="1:5" ht="15.75" x14ac:dyDescent="0.2">
      <c r="A1342" s="15">
        <v>1337</v>
      </c>
      <c r="B1342" s="20"/>
      <c r="C1342" s="28"/>
      <c r="D1342" s="20" t="s">
        <v>2982</v>
      </c>
      <c r="E1342" s="21"/>
    </row>
    <row r="1343" spans="1:5" ht="15.75" x14ac:dyDescent="0.2">
      <c r="A1343" s="15">
        <v>1338</v>
      </c>
      <c r="B1343" s="20"/>
      <c r="C1343" s="28"/>
      <c r="D1343" s="20" t="s">
        <v>2983</v>
      </c>
      <c r="E1343" s="21"/>
    </row>
    <row r="1344" spans="1:5" ht="15.75" x14ac:dyDescent="0.2">
      <c r="A1344" s="15">
        <v>1339</v>
      </c>
      <c r="B1344" s="20"/>
      <c r="C1344" s="28"/>
      <c r="D1344" s="20" t="s">
        <v>2984</v>
      </c>
      <c r="E1344" s="21"/>
    </row>
    <row r="1345" spans="1:5" ht="15.75" x14ac:dyDescent="0.2">
      <c r="A1345" s="15">
        <v>1340</v>
      </c>
      <c r="B1345" s="20"/>
      <c r="C1345" s="28"/>
      <c r="D1345" s="20" t="s">
        <v>2985</v>
      </c>
      <c r="E1345" s="21"/>
    </row>
    <row r="1346" spans="1:5" ht="15.75" x14ac:dyDescent="0.2">
      <c r="A1346" s="15">
        <v>1341</v>
      </c>
      <c r="B1346" s="20"/>
      <c r="C1346" s="28"/>
      <c r="D1346" s="20" t="s">
        <v>2986</v>
      </c>
      <c r="E1346" s="21"/>
    </row>
    <row r="1347" spans="1:5" ht="15.75" x14ac:dyDescent="0.2">
      <c r="A1347" s="15">
        <v>1342</v>
      </c>
      <c r="B1347" s="20"/>
      <c r="C1347" s="28"/>
      <c r="D1347" s="20" t="s">
        <v>2987</v>
      </c>
      <c r="E1347" s="21"/>
    </row>
    <row r="1348" spans="1:5" ht="15.75" x14ac:dyDescent="0.2">
      <c r="A1348" s="15">
        <v>1343</v>
      </c>
      <c r="B1348" s="20"/>
      <c r="C1348" s="28"/>
      <c r="D1348" s="20" t="s">
        <v>2988</v>
      </c>
      <c r="E1348" s="21"/>
    </row>
    <row r="1349" spans="1:5" ht="15.75" x14ac:dyDescent="0.2">
      <c r="A1349" s="15">
        <v>1344</v>
      </c>
      <c r="B1349" s="20"/>
      <c r="C1349" s="28"/>
      <c r="D1349" s="20" t="s">
        <v>2989</v>
      </c>
      <c r="E1349" s="21"/>
    </row>
    <row r="1350" spans="1:5" ht="15.75" x14ac:dyDescent="0.2">
      <c r="A1350" s="15">
        <v>1345</v>
      </c>
      <c r="B1350" s="20"/>
      <c r="C1350" s="28"/>
      <c r="D1350" s="20" t="s">
        <v>2990</v>
      </c>
      <c r="E1350" s="21"/>
    </row>
    <row r="1351" spans="1:5" ht="15.75" x14ac:dyDescent="0.2">
      <c r="A1351" s="15">
        <v>1346</v>
      </c>
      <c r="B1351" s="20"/>
      <c r="C1351" s="28"/>
      <c r="D1351" s="20" t="s">
        <v>2991</v>
      </c>
      <c r="E1351" s="21"/>
    </row>
    <row r="1352" spans="1:5" ht="15.75" x14ac:dyDescent="0.2">
      <c r="A1352" s="15">
        <v>1347</v>
      </c>
      <c r="B1352" s="20"/>
      <c r="C1352" s="28"/>
      <c r="D1352" s="20" t="s">
        <v>2992</v>
      </c>
      <c r="E1352" s="21"/>
    </row>
    <row r="1353" spans="1:5" ht="15.75" x14ac:dyDescent="0.2">
      <c r="A1353" s="15">
        <v>1348</v>
      </c>
      <c r="B1353" s="20"/>
      <c r="C1353" s="28"/>
      <c r="D1353" s="20" t="s">
        <v>2993</v>
      </c>
      <c r="E1353" s="21"/>
    </row>
    <row r="1354" spans="1:5" ht="15.75" x14ac:dyDescent="0.2">
      <c r="A1354" s="15">
        <v>1349</v>
      </c>
      <c r="B1354" s="20"/>
      <c r="C1354" s="28"/>
      <c r="D1354" s="20" t="s">
        <v>2994</v>
      </c>
      <c r="E1354" s="21"/>
    </row>
    <row r="1355" spans="1:5" ht="15.75" x14ac:dyDescent="0.2">
      <c r="A1355" s="15">
        <v>1350</v>
      </c>
      <c r="B1355" s="20"/>
      <c r="C1355" s="28"/>
      <c r="D1355" s="20" t="s">
        <v>2995</v>
      </c>
      <c r="E1355" s="21"/>
    </row>
    <row r="1356" spans="1:5" ht="15.75" x14ac:dyDescent="0.2">
      <c r="A1356" s="15">
        <v>1351</v>
      </c>
      <c r="B1356" s="20"/>
      <c r="C1356" s="28"/>
      <c r="D1356" s="20" t="s">
        <v>2996</v>
      </c>
      <c r="E1356" s="21"/>
    </row>
    <row r="1357" spans="1:5" ht="15.75" x14ac:dyDescent="0.2">
      <c r="A1357" s="15">
        <v>1352</v>
      </c>
      <c r="B1357" s="20"/>
      <c r="C1357" s="28"/>
      <c r="D1357" s="20" t="s">
        <v>2997</v>
      </c>
      <c r="E1357" s="21"/>
    </row>
    <row r="1358" spans="1:5" ht="15.75" x14ac:dyDescent="0.2">
      <c r="A1358" s="15">
        <v>1353</v>
      </c>
      <c r="B1358" s="20"/>
      <c r="C1358" s="28"/>
      <c r="D1358" s="20" t="s">
        <v>2998</v>
      </c>
      <c r="E1358" s="21"/>
    </row>
    <row r="1359" spans="1:5" ht="15.75" x14ac:dyDescent="0.2">
      <c r="A1359" s="15">
        <v>1354</v>
      </c>
      <c r="B1359" s="20"/>
      <c r="C1359" s="28"/>
      <c r="D1359" s="20" t="s">
        <v>2999</v>
      </c>
      <c r="E1359" s="21"/>
    </row>
    <row r="1360" spans="1:5" ht="15.75" x14ac:dyDescent="0.2">
      <c r="A1360" s="15">
        <v>1355</v>
      </c>
      <c r="B1360" s="20"/>
      <c r="C1360" s="28"/>
      <c r="D1360" s="20" t="s">
        <v>3000</v>
      </c>
      <c r="E1360" s="21"/>
    </row>
    <row r="1361" spans="1:5" ht="15.75" x14ac:dyDescent="0.2">
      <c r="A1361" s="15">
        <v>1356</v>
      </c>
      <c r="B1361" s="20"/>
      <c r="C1361" s="28"/>
      <c r="D1361" s="20" t="s">
        <v>3001</v>
      </c>
      <c r="E1361" s="21"/>
    </row>
    <row r="1362" spans="1:5" ht="15.75" x14ac:dyDescent="0.2">
      <c r="A1362" s="15">
        <v>1357</v>
      </c>
      <c r="B1362" s="20"/>
      <c r="C1362" s="28"/>
      <c r="D1362" s="20" t="s">
        <v>3002</v>
      </c>
      <c r="E1362" s="21"/>
    </row>
    <row r="1363" spans="1:5" ht="15.75" x14ac:dyDescent="0.2">
      <c r="A1363" s="15">
        <v>1358</v>
      </c>
      <c r="B1363" s="20"/>
      <c r="C1363" s="28"/>
      <c r="D1363" s="20" t="s">
        <v>3003</v>
      </c>
      <c r="E1363" s="21"/>
    </row>
    <row r="1364" spans="1:5" ht="15.75" x14ac:dyDescent="0.2">
      <c r="A1364" s="15">
        <v>1359</v>
      </c>
      <c r="B1364" s="20"/>
      <c r="C1364" s="28"/>
      <c r="D1364" s="20" t="s">
        <v>3004</v>
      </c>
      <c r="E1364" s="21"/>
    </row>
    <row r="1365" spans="1:5" ht="15.75" x14ac:dyDescent="0.2">
      <c r="A1365" s="15">
        <v>1360</v>
      </c>
      <c r="B1365" s="20"/>
      <c r="C1365" s="28"/>
      <c r="D1365" s="20" t="s">
        <v>3005</v>
      </c>
      <c r="E1365" s="21"/>
    </row>
    <row r="1366" spans="1:5" ht="15.75" x14ac:dyDescent="0.2">
      <c r="A1366" s="15">
        <v>1361</v>
      </c>
      <c r="B1366" s="20"/>
      <c r="C1366" s="28"/>
      <c r="D1366" s="20" t="s">
        <v>3006</v>
      </c>
      <c r="E1366" s="21"/>
    </row>
    <row r="1367" spans="1:5" ht="15.75" x14ac:dyDescent="0.2">
      <c r="A1367" s="15">
        <v>1362</v>
      </c>
      <c r="B1367" s="20"/>
      <c r="C1367" s="28"/>
      <c r="D1367" s="20" t="s">
        <v>3007</v>
      </c>
      <c r="E1367" s="21"/>
    </row>
    <row r="1368" spans="1:5" ht="15.75" x14ac:dyDescent="0.2">
      <c r="A1368" s="15">
        <v>1363</v>
      </c>
      <c r="B1368" s="20"/>
      <c r="C1368" s="28"/>
      <c r="D1368" s="20" t="s">
        <v>3008</v>
      </c>
      <c r="E1368" s="21"/>
    </row>
    <row r="1369" spans="1:5" ht="15.75" x14ac:dyDescent="0.2">
      <c r="A1369" s="15">
        <v>1364</v>
      </c>
      <c r="B1369" s="20"/>
      <c r="C1369" s="28"/>
      <c r="D1369" s="20" t="s">
        <v>3009</v>
      </c>
      <c r="E1369" s="21"/>
    </row>
    <row r="1370" spans="1:5" ht="15.75" x14ac:dyDescent="0.2">
      <c r="A1370" s="15">
        <v>1365</v>
      </c>
      <c r="B1370" s="20"/>
      <c r="C1370" s="28"/>
      <c r="D1370" s="20" t="s">
        <v>3010</v>
      </c>
      <c r="E1370" s="21"/>
    </row>
    <row r="1371" spans="1:5" ht="15.75" x14ac:dyDescent="0.2">
      <c r="A1371" s="15">
        <v>1366</v>
      </c>
      <c r="B1371" s="20"/>
      <c r="C1371" s="28"/>
      <c r="D1371" s="20" t="s">
        <v>3011</v>
      </c>
      <c r="E1371" s="21"/>
    </row>
    <row r="1372" spans="1:5" ht="15.75" x14ac:dyDescent="0.2">
      <c r="A1372" s="15">
        <v>1367</v>
      </c>
      <c r="B1372" s="20"/>
      <c r="C1372" s="28"/>
      <c r="D1372" s="20" t="s">
        <v>3012</v>
      </c>
      <c r="E1372" s="21"/>
    </row>
    <row r="1373" spans="1:5" ht="15.75" x14ac:dyDescent="0.2">
      <c r="A1373" s="15">
        <v>1368</v>
      </c>
      <c r="B1373" s="20"/>
      <c r="C1373" s="28"/>
      <c r="D1373" s="20" t="s">
        <v>3013</v>
      </c>
      <c r="E1373" s="21"/>
    </row>
    <row r="1374" spans="1:5" ht="15.75" x14ac:dyDescent="0.2">
      <c r="A1374" s="15">
        <v>1369</v>
      </c>
      <c r="B1374" s="20"/>
      <c r="C1374" s="28"/>
      <c r="D1374" s="20" t="s">
        <v>3014</v>
      </c>
      <c r="E1374" s="21"/>
    </row>
    <row r="1375" spans="1:5" ht="15.75" x14ac:dyDescent="0.2">
      <c r="A1375" s="15">
        <v>1370</v>
      </c>
      <c r="B1375" s="20"/>
      <c r="C1375" s="28"/>
      <c r="D1375" s="20" t="s">
        <v>3015</v>
      </c>
      <c r="E1375" s="21"/>
    </row>
    <row r="1376" spans="1:5" ht="15.75" x14ac:dyDescent="0.2">
      <c r="A1376" s="15">
        <v>1371</v>
      </c>
      <c r="B1376" s="20"/>
      <c r="C1376" s="28"/>
      <c r="D1376" s="20" t="s">
        <v>3016</v>
      </c>
      <c r="E1376" s="21"/>
    </row>
    <row r="1377" spans="1:5" ht="15.75" x14ac:dyDescent="0.2">
      <c r="A1377" s="15">
        <v>1372</v>
      </c>
      <c r="B1377" s="20"/>
      <c r="C1377" s="28"/>
      <c r="D1377" s="20" t="s">
        <v>3017</v>
      </c>
      <c r="E1377" s="21"/>
    </row>
    <row r="1378" spans="1:5" ht="15.75" x14ac:dyDescent="0.2">
      <c r="A1378" s="15">
        <v>1373</v>
      </c>
      <c r="B1378" s="20"/>
      <c r="C1378" s="28"/>
      <c r="D1378" s="20" t="s">
        <v>3018</v>
      </c>
      <c r="E1378" s="21"/>
    </row>
    <row r="1379" spans="1:5" ht="15.75" x14ac:dyDescent="0.2">
      <c r="A1379" s="15">
        <v>1374</v>
      </c>
      <c r="B1379" s="20"/>
      <c r="C1379" s="28"/>
      <c r="D1379" s="20" t="s">
        <v>3019</v>
      </c>
      <c r="E1379" s="21"/>
    </row>
    <row r="1380" spans="1:5" ht="15.75" x14ac:dyDescent="0.2">
      <c r="A1380" s="15">
        <v>1375</v>
      </c>
      <c r="B1380" s="20"/>
      <c r="C1380" s="28"/>
      <c r="D1380" s="20" t="s">
        <v>3020</v>
      </c>
      <c r="E1380" s="21"/>
    </row>
    <row r="1381" spans="1:5" ht="15.75" x14ac:dyDescent="0.2">
      <c r="A1381" s="15">
        <v>1376</v>
      </c>
      <c r="B1381" s="20"/>
      <c r="C1381" s="28"/>
      <c r="D1381" s="20" t="s">
        <v>3021</v>
      </c>
      <c r="E1381" s="21"/>
    </row>
    <row r="1382" spans="1:5" ht="15.75" x14ac:dyDescent="0.2">
      <c r="A1382" s="15">
        <v>1377</v>
      </c>
      <c r="B1382" s="20"/>
      <c r="C1382" s="28"/>
      <c r="D1382" s="20" t="s">
        <v>3022</v>
      </c>
      <c r="E1382" s="21"/>
    </row>
    <row r="1383" spans="1:5" ht="15.75" x14ac:dyDescent="0.2">
      <c r="A1383" s="15">
        <v>1378</v>
      </c>
      <c r="B1383" s="20"/>
      <c r="C1383" s="28"/>
      <c r="D1383" s="20" t="s">
        <v>3023</v>
      </c>
      <c r="E1383" s="21"/>
    </row>
    <row r="1384" spans="1:5" ht="15.75" x14ac:dyDescent="0.2">
      <c r="A1384" s="15">
        <v>1379</v>
      </c>
      <c r="B1384" s="20"/>
      <c r="C1384" s="28"/>
      <c r="D1384" s="20" t="s">
        <v>3024</v>
      </c>
      <c r="E1384" s="21"/>
    </row>
    <row r="1385" spans="1:5" ht="15.75" x14ac:dyDescent="0.2">
      <c r="A1385" s="15">
        <v>1380</v>
      </c>
      <c r="B1385" s="20"/>
      <c r="C1385" s="28"/>
      <c r="D1385" s="20" t="s">
        <v>3025</v>
      </c>
      <c r="E1385" s="21"/>
    </row>
    <row r="1386" spans="1:5" ht="15.75" x14ac:dyDescent="0.2">
      <c r="A1386" s="15">
        <v>1381</v>
      </c>
      <c r="B1386" s="20"/>
      <c r="C1386" s="28"/>
      <c r="D1386" s="20" t="s">
        <v>3026</v>
      </c>
      <c r="E1386" s="21"/>
    </row>
    <row r="1387" spans="1:5" ht="15.75" x14ac:dyDescent="0.2">
      <c r="A1387" s="15">
        <v>1382</v>
      </c>
      <c r="B1387" s="20"/>
      <c r="C1387" s="28"/>
      <c r="D1387" s="20" t="s">
        <v>3027</v>
      </c>
      <c r="E1387" s="21"/>
    </row>
    <row r="1388" spans="1:5" ht="15.75" x14ac:dyDescent="0.2">
      <c r="A1388" s="15">
        <v>1383</v>
      </c>
      <c r="B1388" s="20"/>
      <c r="C1388" s="28"/>
      <c r="D1388" s="20" t="s">
        <v>3028</v>
      </c>
      <c r="E1388" s="21"/>
    </row>
    <row r="1389" spans="1:5" ht="15.75" x14ac:dyDescent="0.2">
      <c r="A1389" s="15">
        <v>1384</v>
      </c>
      <c r="B1389" s="20"/>
      <c r="C1389" s="28"/>
      <c r="D1389" s="20" t="s">
        <v>3029</v>
      </c>
      <c r="E1389" s="21"/>
    </row>
    <row r="1390" spans="1:5" ht="15.75" x14ac:dyDescent="0.2">
      <c r="A1390" s="15">
        <v>1385</v>
      </c>
      <c r="B1390" s="20"/>
      <c r="C1390" s="28"/>
      <c r="D1390" s="20" t="s">
        <v>3030</v>
      </c>
      <c r="E1390" s="21"/>
    </row>
    <row r="1391" spans="1:5" ht="15.75" x14ac:dyDescent="0.2">
      <c r="A1391" s="15">
        <v>1386</v>
      </c>
      <c r="B1391" s="20"/>
      <c r="C1391" s="28"/>
      <c r="D1391" s="20" t="s">
        <v>3031</v>
      </c>
      <c r="E1391" s="21"/>
    </row>
    <row r="1392" spans="1:5" ht="15.75" x14ac:dyDescent="0.2">
      <c r="A1392" s="15">
        <v>1387</v>
      </c>
      <c r="B1392" s="20"/>
      <c r="C1392" s="28"/>
      <c r="D1392" s="20" t="s">
        <v>3032</v>
      </c>
      <c r="E1392" s="21"/>
    </row>
    <row r="1393" spans="1:5" ht="15.75" x14ac:dyDescent="0.2">
      <c r="A1393" s="15">
        <v>1388</v>
      </c>
      <c r="B1393" s="20"/>
      <c r="C1393" s="28"/>
      <c r="D1393" s="20" t="s">
        <v>3033</v>
      </c>
      <c r="E1393" s="21"/>
    </row>
    <row r="1394" spans="1:5" ht="15.75" x14ac:dyDescent="0.2">
      <c r="A1394" s="15">
        <v>1389</v>
      </c>
      <c r="B1394" s="20"/>
      <c r="C1394" s="28"/>
      <c r="D1394" s="20" t="s">
        <v>3034</v>
      </c>
      <c r="E1394" s="21"/>
    </row>
    <row r="1395" spans="1:5" ht="15.75" x14ac:dyDescent="0.2">
      <c r="A1395" s="15">
        <v>1390</v>
      </c>
      <c r="B1395" s="20"/>
      <c r="C1395" s="28"/>
      <c r="D1395" s="20" t="s">
        <v>3035</v>
      </c>
      <c r="E1395" s="21"/>
    </row>
    <row r="1396" spans="1:5" ht="15.75" x14ac:dyDescent="0.2">
      <c r="A1396" s="15">
        <v>1391</v>
      </c>
      <c r="B1396" s="20"/>
      <c r="C1396" s="28"/>
      <c r="D1396" s="20" t="s">
        <v>3036</v>
      </c>
      <c r="E1396" s="21"/>
    </row>
    <row r="1397" spans="1:5" ht="15.75" x14ac:dyDescent="0.2">
      <c r="A1397" s="15">
        <v>1392</v>
      </c>
      <c r="B1397" s="20"/>
      <c r="C1397" s="28"/>
      <c r="D1397" s="20" t="s">
        <v>3037</v>
      </c>
      <c r="E1397" s="21"/>
    </row>
    <row r="1398" spans="1:5" ht="15.75" x14ac:dyDescent="0.2">
      <c r="A1398" s="15">
        <v>1393</v>
      </c>
      <c r="B1398" s="20"/>
      <c r="C1398" s="28"/>
      <c r="D1398" s="20" t="s">
        <v>3038</v>
      </c>
      <c r="E1398" s="21"/>
    </row>
    <row r="1399" spans="1:5" ht="15.75" x14ac:dyDescent="0.2">
      <c r="A1399" s="15">
        <v>1394</v>
      </c>
      <c r="B1399" s="20"/>
      <c r="C1399" s="28"/>
      <c r="D1399" s="20" t="s">
        <v>3039</v>
      </c>
      <c r="E1399" s="21"/>
    </row>
    <row r="1400" spans="1:5" ht="15.75" x14ac:dyDescent="0.2">
      <c r="A1400" s="15">
        <v>1395</v>
      </c>
      <c r="B1400" s="20"/>
      <c r="C1400" s="28"/>
      <c r="D1400" s="20" t="s">
        <v>3040</v>
      </c>
      <c r="E1400" s="21"/>
    </row>
    <row r="1401" spans="1:5" ht="15.75" x14ac:dyDescent="0.2">
      <c r="A1401" s="15">
        <v>1396</v>
      </c>
      <c r="B1401" s="20"/>
      <c r="C1401" s="28"/>
      <c r="D1401" s="20" t="s">
        <v>3041</v>
      </c>
      <c r="E1401" s="21"/>
    </row>
    <row r="1402" spans="1:5" ht="15.75" x14ac:dyDescent="0.2">
      <c r="A1402" s="15">
        <v>1397</v>
      </c>
      <c r="B1402" s="20"/>
      <c r="C1402" s="28"/>
      <c r="D1402" s="20" t="s">
        <v>3042</v>
      </c>
      <c r="E1402" s="21"/>
    </row>
    <row r="1403" spans="1:5" ht="15.75" x14ac:dyDescent="0.2">
      <c r="A1403" s="15">
        <v>1398</v>
      </c>
      <c r="B1403" s="20"/>
      <c r="C1403" s="28"/>
      <c r="D1403" s="20" t="s">
        <v>3043</v>
      </c>
      <c r="E1403" s="21"/>
    </row>
    <row r="1404" spans="1:5" ht="15.75" x14ac:dyDescent="0.2">
      <c r="A1404" s="15">
        <v>1399</v>
      </c>
      <c r="B1404" s="20"/>
      <c r="C1404" s="28"/>
      <c r="D1404" s="20" t="s">
        <v>3044</v>
      </c>
      <c r="E1404" s="21"/>
    </row>
    <row r="1405" spans="1:5" ht="15.75" x14ac:dyDescent="0.2">
      <c r="A1405" s="15">
        <v>1400</v>
      </c>
      <c r="B1405" s="20"/>
      <c r="C1405" s="28"/>
      <c r="D1405" s="20" t="s">
        <v>3045</v>
      </c>
      <c r="E1405" s="21"/>
    </row>
    <row r="1406" spans="1:5" ht="15.75" x14ac:dyDescent="0.2">
      <c r="A1406" s="15">
        <v>1401</v>
      </c>
      <c r="B1406" s="20"/>
      <c r="C1406" s="28"/>
      <c r="D1406" s="20" t="s">
        <v>3046</v>
      </c>
      <c r="E1406" s="21"/>
    </row>
    <row r="1407" spans="1:5" ht="15.75" x14ac:dyDescent="0.2">
      <c r="A1407" s="15">
        <v>1402</v>
      </c>
      <c r="B1407" s="20"/>
      <c r="C1407" s="28"/>
      <c r="D1407" s="20" t="s">
        <v>3047</v>
      </c>
      <c r="E1407" s="21"/>
    </row>
    <row r="1408" spans="1:5" ht="15.75" x14ac:dyDescent="0.2">
      <c r="A1408" s="15">
        <v>1403</v>
      </c>
      <c r="B1408" s="20"/>
      <c r="C1408" s="28"/>
      <c r="D1408" s="20" t="s">
        <v>3048</v>
      </c>
      <c r="E1408" s="21"/>
    </row>
    <row r="1409" spans="1:5" ht="15.75" x14ac:dyDescent="0.2">
      <c r="A1409" s="15">
        <v>1404</v>
      </c>
      <c r="B1409" s="20"/>
      <c r="C1409" s="28"/>
      <c r="D1409" s="20" t="s">
        <v>3049</v>
      </c>
      <c r="E1409" s="21"/>
    </row>
    <row r="1410" spans="1:5" ht="15.75" x14ac:dyDescent="0.2">
      <c r="A1410" s="15">
        <v>1405</v>
      </c>
      <c r="B1410" s="20"/>
      <c r="C1410" s="28"/>
      <c r="D1410" s="20" t="s">
        <v>3050</v>
      </c>
      <c r="E1410" s="21"/>
    </row>
    <row r="1411" spans="1:5" ht="15.75" x14ac:dyDescent="0.2">
      <c r="A1411" s="15">
        <v>1406</v>
      </c>
      <c r="B1411" s="20"/>
      <c r="C1411" s="28"/>
      <c r="D1411" s="20" t="s">
        <v>3051</v>
      </c>
      <c r="E1411" s="21"/>
    </row>
    <row r="1412" spans="1:5" ht="15.75" x14ac:dyDescent="0.2">
      <c r="A1412" s="15">
        <v>1407</v>
      </c>
      <c r="B1412" s="20"/>
      <c r="C1412" s="28"/>
      <c r="D1412" s="20" t="s">
        <v>3052</v>
      </c>
      <c r="E1412" s="21"/>
    </row>
    <row r="1413" spans="1:5" ht="15.75" x14ac:dyDescent="0.2">
      <c r="A1413" s="15">
        <v>1408</v>
      </c>
      <c r="B1413" s="20"/>
      <c r="C1413" s="28"/>
      <c r="D1413" s="20" t="s">
        <v>3053</v>
      </c>
      <c r="E1413" s="21"/>
    </row>
    <row r="1414" spans="1:5" ht="15.75" x14ac:dyDescent="0.2">
      <c r="A1414" s="15">
        <v>1409</v>
      </c>
      <c r="B1414" s="20"/>
      <c r="C1414" s="28"/>
      <c r="D1414" s="20" t="s">
        <v>3054</v>
      </c>
      <c r="E1414" s="21"/>
    </row>
    <row r="1415" spans="1:5" ht="15.75" x14ac:dyDescent="0.2">
      <c r="A1415" s="15">
        <v>1410</v>
      </c>
      <c r="B1415" s="20"/>
      <c r="C1415" s="28"/>
      <c r="D1415" s="20" t="s">
        <v>3055</v>
      </c>
      <c r="E1415" s="21"/>
    </row>
    <row r="1416" spans="1:5" ht="15.75" x14ac:dyDescent="0.2">
      <c r="A1416" s="15">
        <v>1411</v>
      </c>
      <c r="B1416" s="20"/>
      <c r="C1416" s="28"/>
      <c r="D1416" s="20" t="s">
        <v>3056</v>
      </c>
      <c r="E1416" s="21"/>
    </row>
    <row r="1417" spans="1:5" ht="15.75" x14ac:dyDescent="0.2">
      <c r="A1417" s="15">
        <v>1412</v>
      </c>
      <c r="B1417" s="20"/>
      <c r="C1417" s="28"/>
      <c r="D1417" s="20" t="s">
        <v>3057</v>
      </c>
      <c r="E1417" s="21"/>
    </row>
    <row r="1418" spans="1:5" ht="15.75" x14ac:dyDescent="0.2">
      <c r="A1418" s="15">
        <v>1413</v>
      </c>
      <c r="B1418" s="20"/>
      <c r="C1418" s="28"/>
      <c r="D1418" s="20" t="s">
        <v>3058</v>
      </c>
      <c r="E1418" s="21"/>
    </row>
    <row r="1419" spans="1:5" ht="15.75" x14ac:dyDescent="0.2">
      <c r="A1419" s="15">
        <v>1414</v>
      </c>
      <c r="B1419" s="20"/>
      <c r="C1419" s="28"/>
      <c r="D1419" s="20" t="s">
        <v>3059</v>
      </c>
      <c r="E1419" s="21"/>
    </row>
    <row r="1420" spans="1:5" ht="15.75" x14ac:dyDescent="0.2">
      <c r="A1420" s="15">
        <v>1415</v>
      </c>
      <c r="B1420" s="20"/>
      <c r="C1420" s="28"/>
      <c r="D1420" s="20" t="s">
        <v>3060</v>
      </c>
      <c r="E1420" s="21"/>
    </row>
    <row r="1421" spans="1:5" ht="15.75" x14ac:dyDescent="0.2">
      <c r="A1421" s="15">
        <v>1416</v>
      </c>
      <c r="B1421" s="20"/>
      <c r="C1421" s="28"/>
      <c r="D1421" s="20" t="s">
        <v>3061</v>
      </c>
      <c r="E1421" s="21"/>
    </row>
    <row r="1422" spans="1:5" ht="15.75" x14ac:dyDescent="0.2">
      <c r="A1422" s="15">
        <v>1417</v>
      </c>
      <c r="B1422" s="20"/>
      <c r="C1422" s="28"/>
      <c r="D1422" s="20" t="s">
        <v>3062</v>
      </c>
      <c r="E1422" s="21"/>
    </row>
    <row r="1423" spans="1:5" ht="15.75" x14ac:dyDescent="0.2">
      <c r="A1423" s="15">
        <v>1418</v>
      </c>
      <c r="B1423" s="20"/>
      <c r="C1423" s="28"/>
      <c r="D1423" s="20" t="s">
        <v>3063</v>
      </c>
      <c r="E1423" s="21"/>
    </row>
    <row r="1424" spans="1:5" ht="15.75" x14ac:dyDescent="0.2">
      <c r="A1424" s="15">
        <v>1419</v>
      </c>
      <c r="B1424" s="20"/>
      <c r="C1424" s="28"/>
      <c r="D1424" s="20" t="s">
        <v>3064</v>
      </c>
      <c r="E1424" s="21"/>
    </row>
    <row r="1425" spans="1:5" ht="15.75" x14ac:dyDescent="0.2">
      <c r="A1425" s="15">
        <v>1420</v>
      </c>
      <c r="B1425" s="20"/>
      <c r="C1425" s="28"/>
      <c r="D1425" s="20" t="s">
        <v>3065</v>
      </c>
      <c r="E1425" s="21"/>
    </row>
    <row r="1426" spans="1:5" ht="15.75" x14ac:dyDescent="0.2">
      <c r="A1426" s="15">
        <v>1421</v>
      </c>
      <c r="B1426" s="20"/>
      <c r="C1426" s="28"/>
      <c r="D1426" s="20" t="s">
        <v>3066</v>
      </c>
      <c r="E1426" s="21"/>
    </row>
    <row r="1427" spans="1:5" ht="15.75" x14ac:dyDescent="0.2">
      <c r="A1427" s="15">
        <v>1422</v>
      </c>
      <c r="B1427" s="20"/>
      <c r="C1427" s="28"/>
      <c r="D1427" s="20" t="s">
        <v>3067</v>
      </c>
      <c r="E1427" s="21"/>
    </row>
    <row r="1428" spans="1:5" ht="15.75" x14ac:dyDescent="0.2">
      <c r="A1428" s="15">
        <v>1423</v>
      </c>
      <c r="B1428" s="20"/>
      <c r="C1428" s="28"/>
      <c r="D1428" s="20" t="s">
        <v>3068</v>
      </c>
      <c r="E1428" s="21"/>
    </row>
    <row r="1429" spans="1:5" ht="15.75" x14ac:dyDescent="0.2">
      <c r="A1429" s="15">
        <v>1424</v>
      </c>
      <c r="B1429" s="20"/>
      <c r="C1429" s="28"/>
      <c r="D1429" s="20" t="s">
        <v>3069</v>
      </c>
      <c r="E1429" s="21"/>
    </row>
    <row r="1430" spans="1:5" ht="15.75" x14ac:dyDescent="0.2">
      <c r="A1430" s="15">
        <v>1425</v>
      </c>
      <c r="B1430" s="20"/>
      <c r="C1430" s="28"/>
      <c r="D1430" s="20" t="s">
        <v>3070</v>
      </c>
      <c r="E1430" s="21"/>
    </row>
    <row r="1431" spans="1:5" ht="15.75" x14ac:dyDescent="0.2">
      <c r="A1431" s="15">
        <v>1426</v>
      </c>
      <c r="B1431" s="20"/>
      <c r="C1431" s="28"/>
      <c r="D1431" s="20" t="s">
        <v>3071</v>
      </c>
      <c r="E1431" s="21"/>
    </row>
    <row r="1432" spans="1:5" ht="15.75" x14ac:dyDescent="0.2">
      <c r="A1432" s="15">
        <v>1427</v>
      </c>
      <c r="B1432" s="20"/>
      <c r="C1432" s="28"/>
      <c r="D1432" s="20" t="s">
        <v>3072</v>
      </c>
      <c r="E1432" s="21"/>
    </row>
    <row r="1433" spans="1:5" ht="15.75" x14ac:dyDescent="0.2">
      <c r="A1433" s="15">
        <v>1428</v>
      </c>
      <c r="B1433" s="20"/>
      <c r="C1433" s="28"/>
      <c r="D1433" s="20" t="s">
        <v>3073</v>
      </c>
      <c r="E1433" s="21"/>
    </row>
    <row r="1434" spans="1:5" ht="15.75" x14ac:dyDescent="0.2">
      <c r="A1434" s="15">
        <v>1429</v>
      </c>
      <c r="B1434" s="20"/>
      <c r="C1434" s="28"/>
      <c r="D1434" s="20" t="s">
        <v>3074</v>
      </c>
      <c r="E1434" s="21"/>
    </row>
    <row r="1435" spans="1:5" ht="15.75" x14ac:dyDescent="0.2">
      <c r="A1435" s="15">
        <v>1430</v>
      </c>
      <c r="B1435" s="20"/>
      <c r="C1435" s="28"/>
      <c r="D1435" s="20" t="s">
        <v>3075</v>
      </c>
      <c r="E1435" s="21"/>
    </row>
    <row r="1436" spans="1:5" ht="15.75" x14ac:dyDescent="0.2">
      <c r="A1436" s="15">
        <v>1431</v>
      </c>
      <c r="B1436" s="20"/>
      <c r="C1436" s="28"/>
      <c r="D1436" s="20" t="s">
        <v>3076</v>
      </c>
      <c r="E1436" s="21"/>
    </row>
    <row r="1437" spans="1:5" ht="15.75" x14ac:dyDescent="0.2">
      <c r="A1437" s="15">
        <v>1432</v>
      </c>
      <c r="B1437" s="20"/>
      <c r="C1437" s="28"/>
      <c r="D1437" s="20" t="s">
        <v>3077</v>
      </c>
      <c r="E1437" s="21"/>
    </row>
    <row r="1438" spans="1:5" ht="15.75" x14ac:dyDescent="0.2">
      <c r="A1438" s="15">
        <v>1433</v>
      </c>
      <c r="B1438" s="20"/>
      <c r="C1438" s="28"/>
      <c r="D1438" s="20" t="s">
        <v>3078</v>
      </c>
      <c r="E1438" s="21"/>
    </row>
    <row r="1439" spans="1:5" ht="15.75" x14ac:dyDescent="0.2">
      <c r="A1439" s="15">
        <v>1434</v>
      </c>
      <c r="B1439" s="20"/>
      <c r="C1439" s="28"/>
      <c r="D1439" s="20" t="s">
        <v>3079</v>
      </c>
      <c r="E1439" s="21"/>
    </row>
    <row r="1440" spans="1:5" ht="15.75" x14ac:dyDescent="0.2">
      <c r="A1440" s="15">
        <v>1435</v>
      </c>
      <c r="B1440" s="20"/>
      <c r="C1440" s="28"/>
      <c r="D1440" s="20" t="s">
        <v>3080</v>
      </c>
      <c r="E1440" s="21"/>
    </row>
    <row r="1441" spans="1:5" ht="15.75" x14ac:dyDescent="0.2">
      <c r="A1441" s="15">
        <v>1436</v>
      </c>
      <c r="B1441" s="20"/>
      <c r="C1441" s="28"/>
      <c r="D1441" s="20" t="s">
        <v>3081</v>
      </c>
      <c r="E1441" s="21"/>
    </row>
    <row r="1442" spans="1:5" ht="15.75" x14ac:dyDescent="0.2">
      <c r="A1442" s="15">
        <v>1437</v>
      </c>
      <c r="B1442" s="20"/>
      <c r="C1442" s="28"/>
      <c r="D1442" s="20" t="s">
        <v>3082</v>
      </c>
      <c r="E1442" s="21"/>
    </row>
    <row r="1443" spans="1:5" ht="15.75" x14ac:dyDescent="0.2">
      <c r="A1443" s="15">
        <v>1438</v>
      </c>
      <c r="B1443" s="20"/>
      <c r="C1443" s="28"/>
      <c r="D1443" s="20" t="s">
        <v>3083</v>
      </c>
      <c r="E1443" s="21"/>
    </row>
    <row r="1444" spans="1:5" ht="15.75" x14ac:dyDescent="0.2">
      <c r="A1444" s="15">
        <v>1439</v>
      </c>
      <c r="B1444" s="20"/>
      <c r="C1444" s="28"/>
      <c r="D1444" s="20" t="s">
        <v>3084</v>
      </c>
      <c r="E1444" s="21"/>
    </row>
    <row r="1445" spans="1:5" ht="15.75" x14ac:dyDescent="0.2">
      <c r="A1445" s="15">
        <v>1440</v>
      </c>
      <c r="B1445" s="20"/>
      <c r="C1445" s="28"/>
      <c r="D1445" s="20" t="s">
        <v>3085</v>
      </c>
      <c r="E1445" s="21"/>
    </row>
    <row r="1446" spans="1:5" ht="15.75" x14ac:dyDescent="0.2">
      <c r="A1446" s="15">
        <v>1441</v>
      </c>
      <c r="B1446" s="20"/>
      <c r="C1446" s="28"/>
      <c r="D1446" s="20" t="s">
        <v>3086</v>
      </c>
      <c r="E1446" s="21"/>
    </row>
    <row r="1447" spans="1:5" ht="15.75" x14ac:dyDescent="0.2">
      <c r="A1447" s="15">
        <v>1442</v>
      </c>
      <c r="B1447" s="20"/>
      <c r="C1447" s="28"/>
      <c r="D1447" s="20" t="s">
        <v>3087</v>
      </c>
      <c r="E1447" s="21"/>
    </row>
    <row r="1448" spans="1:5" ht="15.75" x14ac:dyDescent="0.2">
      <c r="A1448" s="15">
        <v>1443</v>
      </c>
      <c r="B1448" s="20"/>
      <c r="C1448" s="28"/>
      <c r="D1448" s="20" t="s">
        <v>3088</v>
      </c>
      <c r="E1448" s="21"/>
    </row>
    <row r="1449" spans="1:5" ht="15.75" x14ac:dyDescent="0.2">
      <c r="A1449" s="15">
        <v>1444</v>
      </c>
      <c r="B1449" s="20"/>
      <c r="C1449" s="28"/>
      <c r="D1449" s="20" t="s">
        <v>3089</v>
      </c>
      <c r="E1449" s="21"/>
    </row>
    <row r="1450" spans="1:5" ht="15.75" x14ac:dyDescent="0.2">
      <c r="A1450" s="15">
        <v>1445</v>
      </c>
      <c r="B1450" s="20"/>
      <c r="C1450" s="28"/>
      <c r="D1450" s="20" t="s">
        <v>3090</v>
      </c>
      <c r="E1450" s="21"/>
    </row>
    <row r="1451" spans="1:5" ht="15.75" x14ac:dyDescent="0.2">
      <c r="A1451" s="15">
        <v>1446</v>
      </c>
      <c r="B1451" s="20"/>
      <c r="C1451" s="28"/>
      <c r="D1451" s="20" t="s">
        <v>3091</v>
      </c>
      <c r="E1451" s="21"/>
    </row>
    <row r="1452" spans="1:5" ht="15.75" x14ac:dyDescent="0.2">
      <c r="A1452" s="15">
        <v>1447</v>
      </c>
      <c r="B1452" s="20"/>
      <c r="C1452" s="28"/>
      <c r="D1452" s="20" t="s">
        <v>3092</v>
      </c>
      <c r="E1452" s="21"/>
    </row>
    <row r="1453" spans="1:5" ht="15.75" x14ac:dyDescent="0.2">
      <c r="A1453" s="15">
        <v>1448</v>
      </c>
      <c r="B1453" s="20"/>
      <c r="C1453" s="28"/>
      <c r="D1453" s="20" t="s">
        <v>3093</v>
      </c>
      <c r="E1453" s="21"/>
    </row>
    <row r="1454" spans="1:5" ht="15.75" x14ac:dyDescent="0.2">
      <c r="A1454" s="15">
        <v>1449</v>
      </c>
      <c r="B1454" s="20"/>
      <c r="C1454" s="28"/>
      <c r="D1454" s="20" t="s">
        <v>3094</v>
      </c>
      <c r="E1454" s="21"/>
    </row>
    <row r="1455" spans="1:5" ht="15.75" x14ac:dyDescent="0.2">
      <c r="A1455" s="15">
        <v>1450</v>
      </c>
      <c r="B1455" s="20"/>
      <c r="C1455" s="28"/>
      <c r="D1455" s="20" t="s">
        <v>3095</v>
      </c>
      <c r="E1455" s="21"/>
    </row>
    <row r="1456" spans="1:5" ht="15.75" x14ac:dyDescent="0.2">
      <c r="A1456" s="15">
        <v>1451</v>
      </c>
      <c r="B1456" s="20"/>
      <c r="C1456" s="28"/>
      <c r="D1456" s="20" t="s">
        <v>3096</v>
      </c>
      <c r="E1456" s="21"/>
    </row>
    <row r="1457" spans="1:5" ht="15.75" x14ac:dyDescent="0.2">
      <c r="A1457" s="15">
        <v>1452</v>
      </c>
      <c r="B1457" s="20"/>
      <c r="C1457" s="28"/>
      <c r="D1457" s="20" t="s">
        <v>3097</v>
      </c>
      <c r="E1457" s="21"/>
    </row>
    <row r="1458" spans="1:5" ht="15.75" x14ac:dyDescent="0.2">
      <c r="A1458" s="15">
        <v>1453</v>
      </c>
      <c r="B1458" s="20"/>
      <c r="C1458" s="28"/>
      <c r="D1458" s="20" t="s">
        <v>3098</v>
      </c>
      <c r="E1458" s="21"/>
    </row>
    <row r="1459" spans="1:5" ht="15.75" x14ac:dyDescent="0.2">
      <c r="A1459" s="15">
        <v>1454</v>
      </c>
      <c r="B1459" s="20"/>
      <c r="C1459" s="28"/>
      <c r="D1459" s="20" t="s">
        <v>3099</v>
      </c>
      <c r="E1459" s="21"/>
    </row>
    <row r="1460" spans="1:5" ht="15.75" x14ac:dyDescent="0.2">
      <c r="A1460" s="15">
        <v>1455</v>
      </c>
      <c r="B1460" s="20"/>
      <c r="C1460" s="28"/>
      <c r="D1460" s="20" t="s">
        <v>3100</v>
      </c>
      <c r="E1460" s="21"/>
    </row>
    <row r="1461" spans="1:5" ht="15.75" x14ac:dyDescent="0.2">
      <c r="A1461" s="15">
        <v>1456</v>
      </c>
      <c r="B1461" s="20"/>
      <c r="C1461" s="28"/>
      <c r="D1461" s="20" t="s">
        <v>3101</v>
      </c>
      <c r="E1461" s="21"/>
    </row>
    <row r="1462" spans="1:5" ht="15.75" x14ac:dyDescent="0.2">
      <c r="A1462" s="15">
        <v>1457</v>
      </c>
      <c r="B1462" s="20"/>
      <c r="C1462" s="28"/>
      <c r="D1462" s="20" t="s">
        <v>3102</v>
      </c>
      <c r="E1462" s="21"/>
    </row>
    <row r="1463" spans="1:5" ht="15.75" x14ac:dyDescent="0.2">
      <c r="A1463" s="15">
        <v>1458</v>
      </c>
      <c r="B1463" s="20"/>
      <c r="C1463" s="28"/>
      <c r="D1463" s="20" t="s">
        <v>3103</v>
      </c>
      <c r="E1463" s="21"/>
    </row>
    <row r="1464" spans="1:5" ht="15.75" x14ac:dyDescent="0.2">
      <c r="A1464" s="15">
        <v>1459</v>
      </c>
      <c r="B1464" s="20"/>
      <c r="C1464" s="28"/>
      <c r="D1464" s="20" t="s">
        <v>3104</v>
      </c>
      <c r="E1464" s="21"/>
    </row>
    <row r="1465" spans="1:5" ht="15.75" x14ac:dyDescent="0.2">
      <c r="A1465" s="15">
        <v>1460</v>
      </c>
      <c r="B1465" s="20"/>
      <c r="C1465" s="28"/>
      <c r="D1465" s="20" t="s">
        <v>3105</v>
      </c>
      <c r="E1465" s="21"/>
    </row>
    <row r="1466" spans="1:5" ht="15.75" x14ac:dyDescent="0.2">
      <c r="A1466" s="15">
        <v>1461</v>
      </c>
      <c r="B1466" s="20"/>
      <c r="C1466" s="28"/>
      <c r="D1466" s="20" t="s">
        <v>3106</v>
      </c>
      <c r="E1466" s="21"/>
    </row>
    <row r="1467" spans="1:5" ht="15.75" x14ac:dyDescent="0.2">
      <c r="A1467" s="15">
        <v>1462</v>
      </c>
      <c r="B1467" s="20"/>
      <c r="C1467" s="28"/>
      <c r="D1467" s="20" t="s">
        <v>3107</v>
      </c>
      <c r="E1467" s="21"/>
    </row>
    <row r="1468" spans="1:5" ht="15.75" x14ac:dyDescent="0.2">
      <c r="A1468" s="15">
        <v>1463</v>
      </c>
      <c r="B1468" s="20"/>
      <c r="C1468" s="28"/>
      <c r="D1468" s="20" t="s">
        <v>3108</v>
      </c>
      <c r="E1468" s="21"/>
    </row>
    <row r="1469" spans="1:5" ht="15.75" x14ac:dyDescent="0.2">
      <c r="A1469" s="15">
        <v>1464</v>
      </c>
      <c r="B1469" s="20"/>
      <c r="C1469" s="28"/>
      <c r="D1469" s="20" t="s">
        <v>3109</v>
      </c>
      <c r="E1469" s="21"/>
    </row>
    <row r="1470" spans="1:5" ht="15.75" x14ac:dyDescent="0.2">
      <c r="A1470" s="15">
        <v>1465</v>
      </c>
      <c r="B1470" s="20"/>
      <c r="C1470" s="28"/>
      <c r="D1470" s="20" t="s">
        <v>3110</v>
      </c>
      <c r="E1470" s="21"/>
    </row>
    <row r="1471" spans="1:5" ht="15.75" x14ac:dyDescent="0.2">
      <c r="A1471" s="15">
        <v>1466</v>
      </c>
      <c r="B1471" s="20"/>
      <c r="C1471" s="28"/>
      <c r="D1471" s="20" t="s">
        <v>3111</v>
      </c>
      <c r="E1471" s="21"/>
    </row>
    <row r="1472" spans="1:5" ht="15.75" x14ac:dyDescent="0.2">
      <c r="A1472" s="15">
        <v>1467</v>
      </c>
      <c r="B1472" s="20"/>
      <c r="C1472" s="28"/>
      <c r="D1472" s="20" t="s">
        <v>3112</v>
      </c>
      <c r="E1472" s="21"/>
    </row>
    <row r="1473" spans="1:5" ht="15.75" x14ac:dyDescent="0.2">
      <c r="A1473" s="15">
        <v>1468</v>
      </c>
      <c r="B1473" s="20"/>
      <c r="C1473" s="28"/>
      <c r="D1473" s="20" t="s">
        <v>3113</v>
      </c>
      <c r="E1473" s="21"/>
    </row>
    <row r="1474" spans="1:5" ht="15.75" x14ac:dyDescent="0.2">
      <c r="A1474" s="15">
        <v>1469</v>
      </c>
      <c r="B1474" s="20"/>
      <c r="C1474" s="28"/>
      <c r="D1474" s="20" t="s">
        <v>3114</v>
      </c>
      <c r="E1474" s="21"/>
    </row>
    <row r="1475" spans="1:5" ht="15.75" x14ac:dyDescent="0.2">
      <c r="A1475" s="15">
        <v>1470</v>
      </c>
      <c r="B1475" s="20"/>
      <c r="C1475" s="28"/>
      <c r="D1475" s="20" t="s">
        <v>3115</v>
      </c>
      <c r="E1475" s="21"/>
    </row>
    <row r="1476" spans="1:5" ht="15.75" x14ac:dyDescent="0.2">
      <c r="A1476" s="15">
        <v>1471</v>
      </c>
      <c r="B1476" s="20"/>
      <c r="C1476" s="28"/>
      <c r="D1476" s="20" t="s">
        <v>3116</v>
      </c>
      <c r="E1476" s="21"/>
    </row>
    <row r="1477" spans="1:5" ht="15.75" x14ac:dyDescent="0.2">
      <c r="A1477" s="15">
        <v>1472</v>
      </c>
      <c r="B1477" s="20"/>
      <c r="C1477" s="28"/>
      <c r="D1477" s="20" t="s">
        <v>3117</v>
      </c>
      <c r="E1477" s="21"/>
    </row>
    <row r="1478" spans="1:5" ht="15.75" x14ac:dyDescent="0.2">
      <c r="A1478" s="15">
        <v>1473</v>
      </c>
      <c r="B1478" s="20"/>
      <c r="C1478" s="28"/>
      <c r="D1478" s="20" t="s">
        <v>3118</v>
      </c>
      <c r="E1478" s="21"/>
    </row>
    <row r="1479" spans="1:5" ht="15.75" x14ac:dyDescent="0.2">
      <c r="A1479" s="15">
        <v>1474</v>
      </c>
      <c r="B1479" s="20"/>
      <c r="C1479" s="28"/>
      <c r="D1479" s="20" t="s">
        <v>3119</v>
      </c>
      <c r="E1479" s="21"/>
    </row>
    <row r="1480" spans="1:5" ht="15.75" x14ac:dyDescent="0.2">
      <c r="A1480" s="15">
        <v>1475</v>
      </c>
      <c r="B1480" s="20"/>
      <c r="C1480" s="28"/>
      <c r="D1480" s="20" t="s">
        <v>3120</v>
      </c>
      <c r="E1480" s="21"/>
    </row>
    <row r="1481" spans="1:5" ht="15.75" x14ac:dyDescent="0.2">
      <c r="A1481" s="15">
        <v>1476</v>
      </c>
      <c r="B1481" s="20"/>
      <c r="C1481" s="28"/>
      <c r="D1481" s="20" t="s">
        <v>3121</v>
      </c>
      <c r="E1481" s="21"/>
    </row>
    <row r="1482" spans="1:5" ht="15.75" x14ac:dyDescent="0.2">
      <c r="A1482" s="15">
        <v>1477</v>
      </c>
      <c r="B1482" s="20"/>
      <c r="C1482" s="28"/>
      <c r="D1482" s="20" t="s">
        <v>3122</v>
      </c>
      <c r="E1482" s="21"/>
    </row>
    <row r="1483" spans="1:5" ht="15.75" x14ac:dyDescent="0.2">
      <c r="A1483" s="15">
        <v>1478</v>
      </c>
      <c r="B1483" s="20"/>
      <c r="C1483" s="28"/>
      <c r="D1483" s="20" t="s">
        <v>3123</v>
      </c>
      <c r="E1483" s="21"/>
    </row>
    <row r="1484" spans="1:5" ht="15.75" x14ac:dyDescent="0.2">
      <c r="A1484" s="15">
        <v>1479</v>
      </c>
      <c r="B1484" s="20"/>
      <c r="C1484" s="28"/>
      <c r="D1484" s="20" t="s">
        <v>3124</v>
      </c>
      <c r="E1484" s="21"/>
    </row>
    <row r="1485" spans="1:5" ht="15.75" x14ac:dyDescent="0.2">
      <c r="A1485" s="15">
        <v>1480</v>
      </c>
      <c r="B1485" s="20"/>
      <c r="C1485" s="28"/>
      <c r="D1485" s="20" t="s">
        <v>3125</v>
      </c>
      <c r="E1485" s="21"/>
    </row>
    <row r="1486" spans="1:5" ht="15.75" x14ac:dyDescent="0.2">
      <c r="A1486" s="15">
        <v>1481</v>
      </c>
      <c r="B1486" s="20"/>
      <c r="C1486" s="28"/>
      <c r="D1486" s="20" t="s">
        <v>3126</v>
      </c>
      <c r="E1486" s="21"/>
    </row>
    <row r="1487" spans="1:5" ht="15.75" x14ac:dyDescent="0.2">
      <c r="A1487" s="15">
        <v>1482</v>
      </c>
      <c r="B1487" s="20"/>
      <c r="C1487" s="28"/>
      <c r="D1487" s="20" t="s">
        <v>3127</v>
      </c>
      <c r="E1487" s="21"/>
    </row>
    <row r="1488" spans="1:5" ht="15.75" x14ac:dyDescent="0.2">
      <c r="A1488" s="15">
        <v>1483</v>
      </c>
      <c r="B1488" s="20"/>
      <c r="C1488" s="28"/>
      <c r="D1488" s="20" t="s">
        <v>3128</v>
      </c>
      <c r="E1488" s="21"/>
    </row>
    <row r="1489" spans="1:5" ht="15.75" x14ac:dyDescent="0.2">
      <c r="A1489" s="15">
        <v>1484</v>
      </c>
      <c r="B1489" s="20"/>
      <c r="C1489" s="28"/>
      <c r="D1489" s="20" t="s">
        <v>3129</v>
      </c>
      <c r="E1489" s="21"/>
    </row>
    <row r="1490" spans="1:5" ht="15.75" x14ac:dyDescent="0.2">
      <c r="A1490" s="15">
        <v>1485</v>
      </c>
      <c r="B1490" s="20"/>
      <c r="C1490" s="28"/>
      <c r="D1490" s="20" t="s">
        <v>3130</v>
      </c>
      <c r="E1490" s="21"/>
    </row>
    <row r="1491" spans="1:5" ht="15.75" x14ac:dyDescent="0.2">
      <c r="A1491" s="15">
        <v>1486</v>
      </c>
      <c r="B1491" s="20"/>
      <c r="C1491" s="28"/>
      <c r="D1491" s="20" t="s">
        <v>3131</v>
      </c>
      <c r="E1491" s="21"/>
    </row>
    <row r="1492" spans="1:5" ht="15.75" x14ac:dyDescent="0.2">
      <c r="A1492" s="15">
        <v>1487</v>
      </c>
      <c r="B1492" s="20"/>
      <c r="C1492" s="28"/>
      <c r="D1492" s="20" t="s">
        <v>3132</v>
      </c>
      <c r="E1492" s="21"/>
    </row>
    <row r="1493" spans="1:5" ht="15.75" x14ac:dyDescent="0.2">
      <c r="A1493" s="15">
        <v>1488</v>
      </c>
      <c r="B1493" s="20"/>
      <c r="C1493" s="28"/>
      <c r="D1493" s="20" t="s">
        <v>3133</v>
      </c>
      <c r="E1493" s="21"/>
    </row>
    <row r="1494" spans="1:5" ht="15.75" x14ac:dyDescent="0.2">
      <c r="A1494" s="15">
        <v>1489</v>
      </c>
      <c r="B1494" s="20"/>
      <c r="C1494" s="28"/>
      <c r="D1494" s="20" t="s">
        <v>3134</v>
      </c>
      <c r="E1494" s="21"/>
    </row>
    <row r="1495" spans="1:5" ht="15.75" x14ac:dyDescent="0.2">
      <c r="A1495" s="15">
        <v>1490</v>
      </c>
      <c r="B1495" s="20"/>
      <c r="C1495" s="28"/>
      <c r="D1495" s="20" t="s">
        <v>3135</v>
      </c>
      <c r="E1495" s="21"/>
    </row>
    <row r="1496" spans="1:5" ht="15.75" x14ac:dyDescent="0.2">
      <c r="A1496" s="15">
        <v>1491</v>
      </c>
      <c r="B1496" s="20"/>
      <c r="C1496" s="28"/>
      <c r="D1496" s="20" t="s">
        <v>3136</v>
      </c>
      <c r="E1496" s="21"/>
    </row>
    <row r="1497" spans="1:5" ht="15.75" x14ac:dyDescent="0.2">
      <c r="A1497" s="15">
        <v>1492</v>
      </c>
      <c r="B1497" s="20"/>
      <c r="C1497" s="28"/>
      <c r="D1497" s="20" t="s">
        <v>3137</v>
      </c>
      <c r="E1497" s="21"/>
    </row>
  </sheetData>
  <autoFilter ref="A15:E1749">
    <sortState ref="A16:E1749">
      <sortCondition ref="A15:A1749"/>
    </sortState>
  </autoFilter>
  <sortState ref="A16:E1497">
    <sortCondition ref="A16"/>
  </sortState>
  <mergeCells count="3">
    <mergeCell ref="A12:A13"/>
    <mergeCell ref="B12:B13"/>
    <mergeCell ref="C12:E12"/>
  </mergeCells>
  <conditionalFormatting sqref="C16:C23 C26:C368">
    <cfRule type="duplicateValues" dxfId="20" priority="9"/>
  </conditionalFormatting>
  <conditionalFormatting sqref="C945:C1497 C373:C386 C16:C23 C26:C370 C388:C943">
    <cfRule type="duplicateValues" dxfId="19" priority="10"/>
  </conditionalFormatting>
  <conditionalFormatting sqref="C371:C372">
    <cfRule type="duplicateValues" dxfId="18" priority="8"/>
  </conditionalFormatting>
  <conditionalFormatting sqref="C945:C1497 C16:C23 C26:C386 C388:C943">
    <cfRule type="duplicateValues" dxfId="17" priority="7"/>
  </conditionalFormatting>
  <conditionalFormatting sqref="C24">
    <cfRule type="duplicateValues" dxfId="16" priority="5"/>
  </conditionalFormatting>
  <conditionalFormatting sqref="C24">
    <cfRule type="duplicateValues" dxfId="15" priority="6"/>
  </conditionalFormatting>
  <conditionalFormatting sqref="C24">
    <cfRule type="duplicateValues" dxfId="14" priority="4"/>
  </conditionalFormatting>
  <conditionalFormatting sqref="C25">
    <cfRule type="duplicateValues" dxfId="13" priority="2"/>
  </conditionalFormatting>
  <conditionalFormatting sqref="C25">
    <cfRule type="duplicateValues" dxfId="12" priority="3"/>
  </conditionalFormatting>
  <conditionalFormatting sqref="C25">
    <cfRule type="duplicateValues" dxfId="11" priority="1"/>
  </conditionalFormatting>
  <dataValidations count="1">
    <dataValidation type="list" allowBlank="1" showInputMessage="1" showErrorMessage="1" sqref="E16:E26 E332:E364 E313 E282:E294 E225:E263 E847:E1497">
      <formula1>$A$2:$A$10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3"/>
  <sheetViews>
    <sheetView workbookViewId="0">
      <selection activeCell="I8" sqref="I8"/>
    </sheetView>
  </sheetViews>
  <sheetFormatPr defaultRowHeight="11.25" x14ac:dyDescent="0.2"/>
  <cols>
    <col min="7" max="7" width="15.6640625" bestFit="1" customWidth="1"/>
    <col min="9" max="9" width="10.1640625" bestFit="1" customWidth="1"/>
  </cols>
  <sheetData>
    <row r="1" spans="2:9" ht="12.75" customHeight="1" x14ac:dyDescent="0.2">
      <c r="B1" s="33" t="s">
        <v>2582</v>
      </c>
      <c r="D1" s="33" t="s">
        <v>2581</v>
      </c>
      <c r="F1" s="240" t="s">
        <v>2589</v>
      </c>
      <c r="G1" s="241"/>
      <c r="I1" s="45" t="s">
        <v>2607</v>
      </c>
    </row>
    <row r="2" spans="2:9" x14ac:dyDescent="0.2">
      <c r="B2" s="30" t="s">
        <v>2609</v>
      </c>
      <c r="D2" s="31" t="s">
        <v>2578</v>
      </c>
      <c r="F2" s="31">
        <v>1</v>
      </c>
      <c r="G2" s="40" t="s">
        <v>2590</v>
      </c>
      <c r="I2" s="42">
        <v>44986</v>
      </c>
    </row>
    <row r="3" spans="2:9" x14ac:dyDescent="0.2">
      <c r="B3" s="30" t="s">
        <v>2610</v>
      </c>
      <c r="D3" s="30" t="s">
        <v>2611</v>
      </c>
      <c r="F3" s="31">
        <v>2</v>
      </c>
      <c r="G3" s="40" t="s">
        <v>2591</v>
      </c>
      <c r="I3" s="42">
        <v>45291</v>
      </c>
    </row>
    <row r="4" spans="2:9" x14ac:dyDescent="0.2">
      <c r="F4" s="31">
        <v>3</v>
      </c>
      <c r="G4" s="40" t="s">
        <v>2592</v>
      </c>
    </row>
    <row r="5" spans="2:9" x14ac:dyDescent="0.2">
      <c r="F5" s="31">
        <v>4</v>
      </c>
      <c r="G5" s="40" t="s">
        <v>2593</v>
      </c>
    </row>
    <row r="6" spans="2:9" x14ac:dyDescent="0.2">
      <c r="F6" s="31">
        <v>5</v>
      </c>
      <c r="G6" s="40" t="s">
        <v>2594</v>
      </c>
    </row>
    <row r="7" spans="2:9" x14ac:dyDescent="0.2">
      <c r="F7" s="31">
        <v>6</v>
      </c>
      <c r="G7" s="40" t="s">
        <v>2595</v>
      </c>
    </row>
    <row r="8" spans="2:9" x14ac:dyDescent="0.2">
      <c r="F8" s="31">
        <v>7</v>
      </c>
      <c r="G8" s="40" t="s">
        <v>2596</v>
      </c>
    </row>
    <row r="9" spans="2:9" x14ac:dyDescent="0.2">
      <c r="F9" s="31">
        <v>8</v>
      </c>
      <c r="G9" s="40" t="s">
        <v>2597</v>
      </c>
    </row>
    <row r="10" spans="2:9" x14ac:dyDescent="0.2">
      <c r="F10" s="31">
        <v>9</v>
      </c>
      <c r="G10" s="40" t="s">
        <v>2598</v>
      </c>
    </row>
    <row r="11" spans="2:9" x14ac:dyDescent="0.2">
      <c r="F11" s="31">
        <v>10</v>
      </c>
      <c r="G11" s="40" t="s">
        <v>2599</v>
      </c>
    </row>
    <row r="12" spans="2:9" x14ac:dyDescent="0.2">
      <c r="F12" s="31">
        <v>11</v>
      </c>
      <c r="G12" s="40" t="s">
        <v>2600</v>
      </c>
    </row>
    <row r="13" spans="2:9" x14ac:dyDescent="0.2">
      <c r="F13" s="31">
        <v>12</v>
      </c>
      <c r="G13" s="40" t="s">
        <v>2601</v>
      </c>
    </row>
  </sheetData>
  <mergeCells count="1">
    <mergeCell ref="F1:G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workbookViewId="0">
      <selection activeCell="G4" sqref="G4"/>
    </sheetView>
  </sheetViews>
  <sheetFormatPr defaultRowHeight="11.25" x14ac:dyDescent="0.2"/>
  <cols>
    <col min="8" max="8" width="25.1640625" customWidth="1"/>
  </cols>
  <sheetData>
    <row r="1" spans="1:15" x14ac:dyDescent="0.2">
      <c r="A1" t="s">
        <v>3179</v>
      </c>
      <c r="B1" t="s">
        <v>2616</v>
      </c>
      <c r="C1" t="s">
        <v>3169</v>
      </c>
      <c r="D1" t="s">
        <v>3180</v>
      </c>
      <c r="E1" t="s">
        <v>3181</v>
      </c>
      <c r="F1" t="s">
        <v>3182</v>
      </c>
      <c r="G1" t="s">
        <v>3183</v>
      </c>
      <c r="H1" t="s">
        <v>2617</v>
      </c>
      <c r="I1" t="s">
        <v>3184</v>
      </c>
      <c r="J1" t="s">
        <v>3185</v>
      </c>
      <c r="K1" t="s">
        <v>3186</v>
      </c>
      <c r="L1" t="s">
        <v>3187</v>
      </c>
      <c r="M1" t="s">
        <v>3188</v>
      </c>
      <c r="N1" t="s">
        <v>2629</v>
      </c>
      <c r="O1" t="s">
        <v>3189</v>
      </c>
    </row>
    <row r="2" spans="1:15" x14ac:dyDescent="0.2">
      <c r="A2">
        <v>8.1999999999999993</v>
      </c>
      <c r="B2">
        <v>23</v>
      </c>
      <c r="C2" t="s">
        <v>3162</v>
      </c>
      <c r="D2" t="s">
        <v>2569</v>
      </c>
      <c r="G2">
        <v>90325</v>
      </c>
      <c r="H2" s="121">
        <v>45046</v>
      </c>
      <c r="I2" t="s">
        <v>3176</v>
      </c>
      <c r="J2" t="s">
        <v>2609</v>
      </c>
      <c r="K2" t="s">
        <v>2578</v>
      </c>
      <c r="L2">
        <v>4</v>
      </c>
      <c r="M2">
        <v>30</v>
      </c>
      <c r="N2">
        <v>1</v>
      </c>
    </row>
    <row r="3" spans="1:15" x14ac:dyDescent="0.2">
      <c r="A3">
        <v>0.1</v>
      </c>
      <c r="B3">
        <v>1</v>
      </c>
      <c r="C3">
        <v>2</v>
      </c>
      <c r="D3">
        <v>5</v>
      </c>
      <c r="F3">
        <v>1.0000000000000001E-5</v>
      </c>
      <c r="G3">
        <v>1.0000000000000001E-5</v>
      </c>
      <c r="H3" s="121">
        <v>45036</v>
      </c>
      <c r="I3" t="s">
        <v>3190</v>
      </c>
      <c r="J3" t="s">
        <v>2609</v>
      </c>
      <c r="K3" t="s">
        <v>2578</v>
      </c>
      <c r="L3">
        <v>4</v>
      </c>
      <c r="M3">
        <v>20</v>
      </c>
      <c r="N3">
        <v>1</v>
      </c>
    </row>
    <row r="4" spans="1:15" x14ac:dyDescent="0.2">
      <c r="A4">
        <v>7.7</v>
      </c>
      <c r="B4">
        <v>917</v>
      </c>
      <c r="C4" t="s">
        <v>3158</v>
      </c>
      <c r="D4">
        <v>0</v>
      </c>
      <c r="F4">
        <v>408426</v>
      </c>
      <c r="H4" s="121">
        <v>45041</v>
      </c>
      <c r="I4" t="s">
        <v>3176</v>
      </c>
      <c r="J4" t="s">
        <v>2609</v>
      </c>
      <c r="K4" t="s">
        <v>2578</v>
      </c>
      <c r="L4">
        <v>4</v>
      </c>
      <c r="M4">
        <v>25</v>
      </c>
      <c r="N4">
        <v>1</v>
      </c>
    </row>
    <row r="5" spans="1:15" x14ac:dyDescent="0.2">
      <c r="A5">
        <v>7.6</v>
      </c>
      <c r="B5">
        <v>917</v>
      </c>
      <c r="C5" t="s">
        <v>3158</v>
      </c>
      <c r="D5">
        <v>0</v>
      </c>
      <c r="F5">
        <v>408426</v>
      </c>
      <c r="H5" s="121">
        <v>45041</v>
      </c>
      <c r="I5" t="s">
        <v>3176</v>
      </c>
      <c r="J5" t="s">
        <v>2609</v>
      </c>
      <c r="K5" t="s">
        <v>2578</v>
      </c>
      <c r="L5">
        <v>4</v>
      </c>
      <c r="M5">
        <v>25</v>
      </c>
      <c r="N5">
        <v>1</v>
      </c>
    </row>
    <row r="6" spans="1:15" x14ac:dyDescent="0.2">
      <c r="A6">
        <v>7.2999999999999989</v>
      </c>
      <c r="B6">
        <v>910</v>
      </c>
      <c r="C6" t="s">
        <v>2513</v>
      </c>
      <c r="D6">
        <v>0</v>
      </c>
      <c r="G6">
        <v>973440</v>
      </c>
      <c r="H6" s="121">
        <v>45041</v>
      </c>
      <c r="I6" t="s">
        <v>3176</v>
      </c>
      <c r="J6" t="s">
        <v>2609</v>
      </c>
      <c r="K6" t="s">
        <v>2578</v>
      </c>
      <c r="L6">
        <v>4</v>
      </c>
      <c r="M6">
        <v>25</v>
      </c>
      <c r="N6">
        <v>1</v>
      </c>
      <c r="O6" t="s">
        <v>3161</v>
      </c>
    </row>
    <row r="7" spans="1:15" x14ac:dyDescent="0.2">
      <c r="A7">
        <v>7.1999999999999993</v>
      </c>
      <c r="B7">
        <v>122</v>
      </c>
      <c r="C7" t="s">
        <v>692</v>
      </c>
      <c r="D7" t="s">
        <v>2575</v>
      </c>
      <c r="F7">
        <v>39900</v>
      </c>
      <c r="H7" s="121">
        <v>45041</v>
      </c>
      <c r="I7" t="s">
        <v>3176</v>
      </c>
      <c r="J7" t="s">
        <v>2609</v>
      </c>
      <c r="K7" t="s">
        <v>2578</v>
      </c>
      <c r="L7">
        <v>4</v>
      </c>
      <c r="M7">
        <v>25</v>
      </c>
      <c r="N7">
        <v>1</v>
      </c>
    </row>
    <row r="8" spans="1:15" x14ac:dyDescent="0.2">
      <c r="A8">
        <v>7.1</v>
      </c>
      <c r="B8">
        <v>836</v>
      </c>
      <c r="C8" t="s">
        <v>225</v>
      </c>
      <c r="D8">
        <v>0</v>
      </c>
      <c r="F8">
        <v>315500</v>
      </c>
      <c r="H8" s="121">
        <v>45041</v>
      </c>
      <c r="I8" t="s">
        <v>3176</v>
      </c>
      <c r="J8" t="s">
        <v>2609</v>
      </c>
      <c r="K8" t="s">
        <v>2578</v>
      </c>
      <c r="L8">
        <v>4</v>
      </c>
      <c r="M8">
        <v>25</v>
      </c>
      <c r="N8">
        <v>1</v>
      </c>
    </row>
    <row r="9" spans="1:15" x14ac:dyDescent="0.2">
      <c r="A9">
        <v>0.7</v>
      </c>
      <c r="B9">
        <v>1</v>
      </c>
      <c r="C9">
        <v>2</v>
      </c>
      <c r="D9">
        <v>5</v>
      </c>
      <c r="F9">
        <v>1.0000000000000001E-5</v>
      </c>
      <c r="G9">
        <v>1.0000000000000001E-5</v>
      </c>
      <c r="H9" s="121">
        <v>45036</v>
      </c>
      <c r="I9" t="s">
        <v>3190</v>
      </c>
      <c r="J9" t="s">
        <v>2609</v>
      </c>
      <c r="K9" t="s">
        <v>2578</v>
      </c>
      <c r="L9">
        <v>4</v>
      </c>
      <c r="M9">
        <v>20</v>
      </c>
      <c r="N9">
        <v>1</v>
      </c>
    </row>
    <row r="10" spans="1:15" x14ac:dyDescent="0.2">
      <c r="A10">
        <v>6.1999999999999993</v>
      </c>
      <c r="B10">
        <v>172</v>
      </c>
      <c r="C10" t="s">
        <v>319</v>
      </c>
      <c r="D10" t="s">
        <v>2573</v>
      </c>
      <c r="F10">
        <v>62660</v>
      </c>
      <c r="H10" s="121">
        <v>45043</v>
      </c>
      <c r="I10" t="s">
        <v>3176</v>
      </c>
      <c r="J10" t="s">
        <v>2609</v>
      </c>
      <c r="K10" t="s">
        <v>2578</v>
      </c>
      <c r="L10">
        <v>4</v>
      </c>
      <c r="M10">
        <v>27</v>
      </c>
      <c r="N10">
        <v>1</v>
      </c>
    </row>
    <row r="11" spans="1:15" x14ac:dyDescent="0.2">
      <c r="A11">
        <v>5.0999999999999961</v>
      </c>
      <c r="B11">
        <v>123</v>
      </c>
      <c r="C11" t="s">
        <v>188</v>
      </c>
      <c r="D11" t="s">
        <v>2570</v>
      </c>
      <c r="F11">
        <v>20000</v>
      </c>
      <c r="H11" s="121">
        <v>45040</v>
      </c>
      <c r="I11" t="s">
        <v>3176</v>
      </c>
      <c r="J11" t="s">
        <v>2609</v>
      </c>
      <c r="K11" t="s">
        <v>2578</v>
      </c>
      <c r="L11">
        <v>4</v>
      </c>
      <c r="M11">
        <v>24</v>
      </c>
      <c r="N11">
        <v>1</v>
      </c>
    </row>
    <row r="12" spans="1:15" x14ac:dyDescent="0.2">
      <c r="B12">
        <v>154</v>
      </c>
      <c r="C12" t="s">
        <v>128</v>
      </c>
      <c r="G12">
        <v>150000</v>
      </c>
      <c r="H12" s="121">
        <v>45040</v>
      </c>
      <c r="J12" t="s">
        <v>2609</v>
      </c>
      <c r="K12" t="s">
        <v>2578</v>
      </c>
      <c r="L12">
        <v>4</v>
      </c>
      <c r="M12">
        <v>24</v>
      </c>
      <c r="N12">
        <v>1</v>
      </c>
    </row>
    <row r="13" spans="1:15" x14ac:dyDescent="0.2">
      <c r="A13">
        <v>4.8999999999999968</v>
      </c>
      <c r="B13">
        <v>919</v>
      </c>
      <c r="C13" t="s">
        <v>3167</v>
      </c>
      <c r="F13">
        <v>350000</v>
      </c>
      <c r="H13" s="121">
        <v>45040</v>
      </c>
      <c r="J13" t="s">
        <v>2609</v>
      </c>
      <c r="K13" t="s">
        <v>2578</v>
      </c>
      <c r="L13">
        <v>4</v>
      </c>
      <c r="M13">
        <v>24</v>
      </c>
      <c r="N13">
        <v>1</v>
      </c>
    </row>
    <row r="14" spans="1:15" x14ac:dyDescent="0.2">
      <c r="A14">
        <v>1.1000000000000001</v>
      </c>
      <c r="B14">
        <v>262</v>
      </c>
      <c r="C14" t="s">
        <v>94</v>
      </c>
      <c r="D14" t="s">
        <v>2569</v>
      </c>
      <c r="F14">
        <v>1314350.0800000001</v>
      </c>
      <c r="H14" s="121">
        <v>45046</v>
      </c>
      <c r="I14" t="s">
        <v>3176</v>
      </c>
      <c r="J14" t="s">
        <v>2609</v>
      </c>
      <c r="K14" t="s">
        <v>2578</v>
      </c>
      <c r="L14">
        <v>4</v>
      </c>
      <c r="M14">
        <v>30</v>
      </c>
      <c r="N14">
        <v>1</v>
      </c>
    </row>
    <row r="15" spans="1:15" x14ac:dyDescent="0.2">
      <c r="A15">
        <v>4.5999999999999979</v>
      </c>
      <c r="B15">
        <v>252</v>
      </c>
      <c r="C15" t="s">
        <v>3177</v>
      </c>
      <c r="F15">
        <v>200000</v>
      </c>
      <c r="G15">
        <v>200000</v>
      </c>
      <c r="H15" s="121">
        <v>45041</v>
      </c>
      <c r="I15" t="s">
        <v>3176</v>
      </c>
      <c r="J15" t="s">
        <v>2609</v>
      </c>
      <c r="K15" t="s">
        <v>2578</v>
      </c>
      <c r="L15">
        <v>4</v>
      </c>
      <c r="M15">
        <v>25</v>
      </c>
      <c r="N15">
        <v>1</v>
      </c>
    </row>
    <row r="16" spans="1:15" x14ac:dyDescent="0.2">
      <c r="A16">
        <v>1.3000000000000003</v>
      </c>
      <c r="B16">
        <v>614</v>
      </c>
      <c r="C16" t="s">
        <v>357</v>
      </c>
      <c r="D16" t="s">
        <v>409</v>
      </c>
      <c r="F16">
        <v>49599.5</v>
      </c>
      <c r="H16" s="121">
        <v>45046</v>
      </c>
      <c r="I16" t="s">
        <v>3176</v>
      </c>
      <c r="J16" t="s">
        <v>2609</v>
      </c>
      <c r="K16" t="s">
        <v>2578</v>
      </c>
      <c r="L16">
        <v>4</v>
      </c>
      <c r="M16">
        <v>30</v>
      </c>
      <c r="N16">
        <v>1</v>
      </c>
    </row>
    <row r="17" spans="1:15" x14ac:dyDescent="0.2">
      <c r="A17">
        <v>1.4000000000000004</v>
      </c>
      <c r="B17">
        <v>878</v>
      </c>
      <c r="C17" t="s">
        <v>386</v>
      </c>
      <c r="D17">
        <v>0</v>
      </c>
      <c r="F17">
        <v>22206.5</v>
      </c>
      <c r="H17" s="121">
        <v>45046</v>
      </c>
      <c r="I17" t="s">
        <v>3176</v>
      </c>
      <c r="J17" t="s">
        <v>2609</v>
      </c>
      <c r="K17" t="s">
        <v>2578</v>
      </c>
      <c r="L17">
        <v>4</v>
      </c>
      <c r="M17">
        <v>30</v>
      </c>
      <c r="N17">
        <v>1</v>
      </c>
    </row>
    <row r="18" spans="1:15" x14ac:dyDescent="0.2">
      <c r="A18">
        <v>4.4999999999999982</v>
      </c>
      <c r="B18">
        <v>736</v>
      </c>
      <c r="C18" t="s">
        <v>106</v>
      </c>
      <c r="D18" t="s">
        <v>2571</v>
      </c>
      <c r="F18">
        <v>200000</v>
      </c>
      <c r="H18" s="121">
        <v>45037</v>
      </c>
      <c r="I18" t="s">
        <v>3176</v>
      </c>
      <c r="J18" t="s">
        <v>2609</v>
      </c>
      <c r="K18" t="s">
        <v>2578</v>
      </c>
      <c r="L18">
        <v>4</v>
      </c>
      <c r="M18">
        <v>21</v>
      </c>
      <c r="N18">
        <v>1</v>
      </c>
    </row>
    <row r="19" spans="1:15" x14ac:dyDescent="0.2">
      <c r="A19">
        <v>1.6000000000000005</v>
      </c>
      <c r="B19">
        <v>668</v>
      </c>
      <c r="C19" t="s">
        <v>365</v>
      </c>
      <c r="D19">
        <v>0</v>
      </c>
      <c r="F19">
        <v>44830</v>
      </c>
      <c r="H19" s="121">
        <v>45046</v>
      </c>
      <c r="I19" t="s">
        <v>3176</v>
      </c>
      <c r="J19" t="s">
        <v>2609</v>
      </c>
      <c r="K19" t="s">
        <v>2578</v>
      </c>
      <c r="L19">
        <v>4</v>
      </c>
      <c r="M19">
        <v>30</v>
      </c>
      <c r="N19">
        <v>1</v>
      </c>
    </row>
    <row r="20" spans="1:15" x14ac:dyDescent="0.2">
      <c r="A20">
        <v>4.3999999999999986</v>
      </c>
      <c r="B20">
        <v>913</v>
      </c>
      <c r="C20" t="s">
        <v>3156</v>
      </c>
      <c r="D20">
        <v>0</v>
      </c>
      <c r="F20">
        <v>33000</v>
      </c>
      <c r="H20" s="121">
        <v>45037</v>
      </c>
      <c r="I20" t="s">
        <v>3176</v>
      </c>
      <c r="J20" t="s">
        <v>2609</v>
      </c>
      <c r="K20" t="s">
        <v>2578</v>
      </c>
      <c r="L20">
        <v>4</v>
      </c>
      <c r="M20">
        <v>21</v>
      </c>
      <c r="N20">
        <v>1</v>
      </c>
    </row>
    <row r="21" spans="1:15" x14ac:dyDescent="0.2">
      <c r="A21">
        <v>1.8000000000000007</v>
      </c>
      <c r="B21">
        <v>271</v>
      </c>
      <c r="C21" t="s">
        <v>324</v>
      </c>
      <c r="D21">
        <v>0</v>
      </c>
      <c r="F21">
        <v>7654</v>
      </c>
      <c r="H21" s="121">
        <v>45044</v>
      </c>
      <c r="I21" t="s">
        <v>3176</v>
      </c>
      <c r="J21" t="s">
        <v>2609</v>
      </c>
      <c r="K21" t="s">
        <v>2578</v>
      </c>
      <c r="L21">
        <v>4</v>
      </c>
      <c r="M21">
        <v>28</v>
      </c>
      <c r="N21">
        <v>1</v>
      </c>
    </row>
    <row r="22" spans="1:15" x14ac:dyDescent="0.2">
      <c r="A22">
        <v>4.4999999999999982</v>
      </c>
      <c r="B22">
        <v>922</v>
      </c>
      <c r="C22" t="s">
        <v>3170</v>
      </c>
      <c r="D22">
        <v>0</v>
      </c>
      <c r="G22">
        <v>920000</v>
      </c>
      <c r="H22" s="121">
        <v>45044</v>
      </c>
      <c r="I22" t="s">
        <v>3176</v>
      </c>
      <c r="J22" t="s">
        <v>2609</v>
      </c>
      <c r="K22" t="s">
        <v>2578</v>
      </c>
      <c r="L22">
        <v>4</v>
      </c>
      <c r="M22">
        <v>28</v>
      </c>
      <c r="N22">
        <v>1</v>
      </c>
      <c r="O22" t="s">
        <v>3172</v>
      </c>
    </row>
    <row r="23" spans="1:15" x14ac:dyDescent="0.2">
      <c r="A23">
        <v>4.3999999999999986</v>
      </c>
      <c r="B23">
        <v>500</v>
      </c>
      <c r="C23" t="s">
        <v>394</v>
      </c>
      <c r="D23" t="s">
        <v>2570</v>
      </c>
      <c r="F23">
        <v>1319000</v>
      </c>
      <c r="H23" s="121">
        <v>45044</v>
      </c>
      <c r="I23" t="s">
        <v>3176</v>
      </c>
      <c r="J23" t="s">
        <v>2609</v>
      </c>
      <c r="K23" t="s">
        <v>2578</v>
      </c>
      <c r="L23">
        <v>4</v>
      </c>
      <c r="M23">
        <v>28</v>
      </c>
      <c r="N23">
        <v>1</v>
      </c>
    </row>
    <row r="24" spans="1:15" x14ac:dyDescent="0.2">
      <c r="A24">
        <v>4.2999999999999989</v>
      </c>
      <c r="B24">
        <v>500</v>
      </c>
      <c r="C24" t="s">
        <v>394</v>
      </c>
      <c r="D24" t="s">
        <v>2570</v>
      </c>
      <c r="F24">
        <v>94000</v>
      </c>
      <c r="H24" s="121">
        <v>45045</v>
      </c>
      <c r="I24" t="s">
        <v>3176</v>
      </c>
      <c r="J24" t="s">
        <v>2609</v>
      </c>
      <c r="K24" t="s">
        <v>2578</v>
      </c>
      <c r="L24">
        <v>4</v>
      </c>
      <c r="M24">
        <v>29</v>
      </c>
      <c r="N24">
        <v>1</v>
      </c>
    </row>
    <row r="25" spans="1:15" x14ac:dyDescent="0.2">
      <c r="A25">
        <v>4.1999999999999993</v>
      </c>
      <c r="B25">
        <v>420</v>
      </c>
      <c r="C25" t="s">
        <v>100</v>
      </c>
      <c r="D25" t="s">
        <v>2568</v>
      </c>
      <c r="F25">
        <v>124000</v>
      </c>
      <c r="H25" s="121">
        <v>45042</v>
      </c>
      <c r="I25" t="s">
        <v>3176</v>
      </c>
      <c r="J25" t="s">
        <v>2609</v>
      </c>
      <c r="K25" t="s">
        <v>2578</v>
      </c>
      <c r="L25">
        <v>4</v>
      </c>
      <c r="M25">
        <v>26</v>
      </c>
      <c r="N25">
        <v>1</v>
      </c>
    </row>
    <row r="26" spans="1:15" x14ac:dyDescent="0.2">
      <c r="A26">
        <v>3.1</v>
      </c>
      <c r="B26">
        <v>282</v>
      </c>
      <c r="C26" t="s">
        <v>194</v>
      </c>
      <c r="D26" t="s">
        <v>2574</v>
      </c>
      <c r="G26">
        <v>97526</v>
      </c>
      <c r="H26" s="121">
        <v>45044</v>
      </c>
      <c r="I26" t="s">
        <v>3176</v>
      </c>
      <c r="J26" t="s">
        <v>2609</v>
      </c>
      <c r="K26" t="s">
        <v>2578</v>
      </c>
      <c r="L26">
        <v>4</v>
      </c>
      <c r="M26">
        <v>28</v>
      </c>
      <c r="N26">
        <v>1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2"/>
  <sheetViews>
    <sheetView workbookViewId="0">
      <selection activeCell="G4" sqref="G4"/>
    </sheetView>
  </sheetViews>
  <sheetFormatPr defaultRowHeight="11.25" x14ac:dyDescent="0.2"/>
  <cols>
    <col min="8" max="8" width="31.6640625" customWidth="1"/>
  </cols>
  <sheetData>
    <row r="1" spans="1:15" x14ac:dyDescent="0.2">
      <c r="A1" t="s">
        <v>3179</v>
      </c>
      <c r="B1" t="s">
        <v>2616</v>
      </c>
      <c r="C1" t="s">
        <v>3169</v>
      </c>
      <c r="D1" t="s">
        <v>3180</v>
      </c>
      <c r="E1" t="s">
        <v>3181</v>
      </c>
      <c r="F1" t="s">
        <v>3182</v>
      </c>
      <c r="G1" t="s">
        <v>3183</v>
      </c>
      <c r="H1" t="s">
        <v>2617</v>
      </c>
      <c r="I1" t="s">
        <v>3184</v>
      </c>
      <c r="J1" t="s">
        <v>3185</v>
      </c>
      <c r="K1" t="s">
        <v>3186</v>
      </c>
      <c r="L1" t="s">
        <v>3187</v>
      </c>
      <c r="M1" t="s">
        <v>3188</v>
      </c>
      <c r="N1" t="s">
        <v>2629</v>
      </c>
      <c r="O1" t="s">
        <v>3189</v>
      </c>
    </row>
    <row r="2" spans="1:15" x14ac:dyDescent="0.2">
      <c r="A2">
        <v>8.1999999999999993</v>
      </c>
      <c r="B2">
        <v>23</v>
      </c>
      <c r="C2" t="s">
        <v>3162</v>
      </c>
      <c r="D2" t="s">
        <v>2569</v>
      </c>
      <c r="G2">
        <v>90325</v>
      </c>
      <c r="H2" s="121">
        <v>45046</v>
      </c>
      <c r="I2" t="s">
        <v>3176</v>
      </c>
      <c r="J2" t="s">
        <v>2609</v>
      </c>
      <c r="K2" t="s">
        <v>2578</v>
      </c>
      <c r="L2">
        <v>4</v>
      </c>
      <c r="M2">
        <v>30</v>
      </c>
      <c r="N2">
        <v>1</v>
      </c>
    </row>
    <row r="3" spans="1:15" x14ac:dyDescent="0.2">
      <c r="A3">
        <v>0.1</v>
      </c>
      <c r="B3">
        <v>1</v>
      </c>
      <c r="C3">
        <v>2</v>
      </c>
      <c r="D3">
        <v>5</v>
      </c>
      <c r="F3">
        <v>1.0000000000000001E-5</v>
      </c>
      <c r="G3">
        <v>1.0000000000000001E-5</v>
      </c>
      <c r="H3" s="121">
        <v>45036</v>
      </c>
      <c r="I3" t="s">
        <v>3190</v>
      </c>
      <c r="J3" t="s">
        <v>2609</v>
      </c>
      <c r="K3" t="s">
        <v>2578</v>
      </c>
      <c r="L3">
        <v>4</v>
      </c>
      <c r="M3">
        <v>20</v>
      </c>
      <c r="N3">
        <v>1</v>
      </c>
    </row>
    <row r="4" spans="1:15" x14ac:dyDescent="0.2">
      <c r="C4" t="s">
        <v>3178</v>
      </c>
      <c r="D4" t="s">
        <v>3176</v>
      </c>
      <c r="G4">
        <v>2965600</v>
      </c>
      <c r="H4" s="121">
        <v>45043</v>
      </c>
      <c r="I4" t="s">
        <v>3176</v>
      </c>
      <c r="J4" t="s">
        <v>2609</v>
      </c>
      <c r="K4" t="s">
        <v>2578</v>
      </c>
      <c r="L4">
        <v>4</v>
      </c>
      <c r="N4">
        <v>1</v>
      </c>
    </row>
    <row r="5" spans="1:15" x14ac:dyDescent="0.2">
      <c r="A5">
        <v>7.8</v>
      </c>
      <c r="B5">
        <v>918</v>
      </c>
      <c r="C5" t="s">
        <v>3159</v>
      </c>
      <c r="D5">
        <v>0</v>
      </c>
      <c r="F5">
        <v>137500</v>
      </c>
      <c r="H5" s="121">
        <v>45037</v>
      </c>
      <c r="I5" t="s">
        <v>3176</v>
      </c>
      <c r="J5" t="s">
        <v>2609</v>
      </c>
      <c r="K5" t="s">
        <v>2578</v>
      </c>
      <c r="L5">
        <v>4</v>
      </c>
      <c r="N5">
        <v>1</v>
      </c>
    </row>
    <row r="6" spans="1:15" x14ac:dyDescent="0.2">
      <c r="A6">
        <v>7.6</v>
      </c>
      <c r="B6">
        <v>917</v>
      </c>
      <c r="C6" t="s">
        <v>3158</v>
      </c>
      <c r="D6">
        <v>0</v>
      </c>
      <c r="F6">
        <v>408426</v>
      </c>
      <c r="H6" s="121">
        <v>45041</v>
      </c>
      <c r="I6" t="s">
        <v>3176</v>
      </c>
      <c r="J6" t="s">
        <v>2609</v>
      </c>
      <c r="K6" t="s">
        <v>2578</v>
      </c>
      <c r="L6">
        <v>4</v>
      </c>
      <c r="M6">
        <v>25</v>
      </c>
      <c r="N6">
        <v>1</v>
      </c>
    </row>
    <row r="7" spans="1:15" x14ac:dyDescent="0.2">
      <c r="A7">
        <v>7.2999999999999989</v>
      </c>
      <c r="B7">
        <v>910</v>
      </c>
      <c r="C7" t="s">
        <v>2513</v>
      </c>
      <c r="D7">
        <v>0</v>
      </c>
      <c r="G7">
        <v>973440</v>
      </c>
      <c r="H7" s="121">
        <v>45041</v>
      </c>
      <c r="I7" t="s">
        <v>3176</v>
      </c>
      <c r="J7" t="s">
        <v>2609</v>
      </c>
      <c r="K7" t="s">
        <v>2578</v>
      </c>
      <c r="L7">
        <v>4</v>
      </c>
      <c r="M7">
        <v>25</v>
      </c>
      <c r="N7">
        <v>1</v>
      </c>
      <c r="O7" t="s">
        <v>3161</v>
      </c>
    </row>
    <row r="8" spans="1:15" x14ac:dyDescent="0.2">
      <c r="A8">
        <v>7.1999999999999993</v>
      </c>
      <c r="B8">
        <v>122</v>
      </c>
      <c r="C8" t="s">
        <v>692</v>
      </c>
      <c r="D8" t="s">
        <v>2575</v>
      </c>
      <c r="F8">
        <v>39900</v>
      </c>
      <c r="H8" s="121">
        <v>45041</v>
      </c>
      <c r="I8" t="s">
        <v>3176</v>
      </c>
      <c r="J8" t="s">
        <v>2609</v>
      </c>
      <c r="K8" t="s">
        <v>2578</v>
      </c>
      <c r="L8">
        <v>4</v>
      </c>
      <c r="M8">
        <v>25</v>
      </c>
      <c r="N8">
        <v>1</v>
      </c>
    </row>
    <row r="9" spans="1:15" x14ac:dyDescent="0.2">
      <c r="A9">
        <v>0.7</v>
      </c>
      <c r="B9">
        <v>1</v>
      </c>
      <c r="C9">
        <v>2</v>
      </c>
      <c r="D9">
        <v>5</v>
      </c>
      <c r="F9">
        <v>1.0000000000000001E-5</v>
      </c>
      <c r="G9">
        <v>1.0000000000000001E-5</v>
      </c>
      <c r="H9" s="121">
        <v>45036</v>
      </c>
      <c r="I9" t="s">
        <v>3190</v>
      </c>
      <c r="J9" t="s">
        <v>2609</v>
      </c>
      <c r="K9" t="s">
        <v>2578</v>
      </c>
      <c r="L9">
        <v>4</v>
      </c>
      <c r="M9">
        <v>20</v>
      </c>
      <c r="N9">
        <v>1</v>
      </c>
    </row>
    <row r="10" spans="1:15" x14ac:dyDescent="0.2">
      <c r="A10">
        <v>7.1</v>
      </c>
      <c r="B10">
        <v>836</v>
      </c>
      <c r="C10" t="s">
        <v>225</v>
      </c>
      <c r="D10">
        <v>0</v>
      </c>
      <c r="F10">
        <v>315500</v>
      </c>
      <c r="H10" s="121">
        <v>45041</v>
      </c>
      <c r="I10" t="s">
        <v>3176</v>
      </c>
      <c r="J10" t="s">
        <v>2609</v>
      </c>
      <c r="K10" t="s">
        <v>2578</v>
      </c>
      <c r="L10">
        <v>4</v>
      </c>
      <c r="M10">
        <v>25</v>
      </c>
      <c r="N10">
        <v>1</v>
      </c>
    </row>
    <row r="11" spans="1:15" x14ac:dyDescent="0.2">
      <c r="A11">
        <v>6.1999999999999993</v>
      </c>
      <c r="B11">
        <v>172</v>
      </c>
      <c r="C11" t="s">
        <v>319</v>
      </c>
      <c r="D11" t="s">
        <v>2573</v>
      </c>
      <c r="F11">
        <v>62660</v>
      </c>
      <c r="H11" s="121">
        <v>45043</v>
      </c>
      <c r="I11" t="s">
        <v>3176</v>
      </c>
      <c r="J11" t="s">
        <v>2609</v>
      </c>
      <c r="K11" t="s">
        <v>2578</v>
      </c>
      <c r="L11">
        <v>4</v>
      </c>
      <c r="M11">
        <v>27</v>
      </c>
      <c r="N11">
        <v>1</v>
      </c>
    </row>
    <row r="12" spans="1:15" x14ac:dyDescent="0.2">
      <c r="A12">
        <v>5.0999999999999961</v>
      </c>
      <c r="B12">
        <v>123</v>
      </c>
      <c r="C12" t="s">
        <v>188</v>
      </c>
      <c r="D12" t="s">
        <v>2570</v>
      </c>
      <c r="F12">
        <v>20000</v>
      </c>
      <c r="H12" s="121">
        <v>45040</v>
      </c>
      <c r="I12" t="s">
        <v>3176</v>
      </c>
      <c r="J12" t="s">
        <v>2609</v>
      </c>
      <c r="K12" t="s">
        <v>2578</v>
      </c>
      <c r="L12">
        <v>4</v>
      </c>
      <c r="M12">
        <v>24</v>
      </c>
      <c r="N12">
        <v>1</v>
      </c>
    </row>
    <row r="13" spans="1:15" x14ac:dyDescent="0.2">
      <c r="B13">
        <v>154</v>
      </c>
      <c r="C13" t="s">
        <v>128</v>
      </c>
      <c r="G13">
        <v>150000</v>
      </c>
      <c r="H13" s="121">
        <v>45040</v>
      </c>
      <c r="J13" t="s">
        <v>2609</v>
      </c>
      <c r="K13" t="s">
        <v>2578</v>
      </c>
      <c r="L13">
        <v>4</v>
      </c>
      <c r="M13">
        <v>24</v>
      </c>
      <c r="N13">
        <v>1</v>
      </c>
    </row>
    <row r="14" spans="1:15" x14ac:dyDescent="0.2">
      <c r="A14">
        <v>1.1000000000000001</v>
      </c>
      <c r="B14">
        <v>262</v>
      </c>
      <c r="C14" t="s">
        <v>94</v>
      </c>
      <c r="D14" t="s">
        <v>2569</v>
      </c>
      <c r="F14">
        <v>1314350.0800000001</v>
      </c>
      <c r="H14" s="121">
        <v>45046</v>
      </c>
      <c r="I14" t="s">
        <v>3176</v>
      </c>
      <c r="J14" t="s">
        <v>2609</v>
      </c>
      <c r="K14" t="s">
        <v>2578</v>
      </c>
      <c r="L14">
        <v>4</v>
      </c>
      <c r="M14">
        <v>30</v>
      </c>
      <c r="N14">
        <v>1</v>
      </c>
    </row>
    <row r="15" spans="1:15" x14ac:dyDescent="0.2">
      <c r="A15">
        <v>4.8999999999999968</v>
      </c>
      <c r="B15">
        <v>919</v>
      </c>
      <c r="C15" t="s">
        <v>3167</v>
      </c>
      <c r="F15">
        <v>350000</v>
      </c>
      <c r="H15" s="121">
        <v>45040</v>
      </c>
      <c r="J15" t="s">
        <v>2609</v>
      </c>
      <c r="K15" t="s">
        <v>2578</v>
      </c>
      <c r="L15">
        <v>4</v>
      </c>
      <c r="M15">
        <v>24</v>
      </c>
      <c r="N15">
        <v>1</v>
      </c>
    </row>
    <row r="16" spans="1:15" x14ac:dyDescent="0.2">
      <c r="A16">
        <v>1.3000000000000003</v>
      </c>
      <c r="B16">
        <v>614</v>
      </c>
      <c r="C16" t="s">
        <v>357</v>
      </c>
      <c r="D16" t="s">
        <v>409</v>
      </c>
      <c r="F16">
        <v>49599.5</v>
      </c>
      <c r="H16" s="121">
        <v>45046</v>
      </c>
      <c r="I16" t="s">
        <v>3176</v>
      </c>
      <c r="J16" t="s">
        <v>2609</v>
      </c>
      <c r="K16" t="s">
        <v>2578</v>
      </c>
      <c r="L16">
        <v>4</v>
      </c>
      <c r="M16">
        <v>30</v>
      </c>
      <c r="N16">
        <v>1</v>
      </c>
    </row>
    <row r="17" spans="1:15" x14ac:dyDescent="0.2">
      <c r="A17">
        <v>1.4000000000000004</v>
      </c>
      <c r="B17">
        <v>878</v>
      </c>
      <c r="C17" t="s">
        <v>386</v>
      </c>
      <c r="D17">
        <v>0</v>
      </c>
      <c r="F17">
        <v>22206.5</v>
      </c>
      <c r="H17" s="121">
        <v>45046</v>
      </c>
      <c r="I17" t="s">
        <v>3176</v>
      </c>
      <c r="J17" t="s">
        <v>2609</v>
      </c>
      <c r="K17" t="s">
        <v>2578</v>
      </c>
      <c r="L17">
        <v>4</v>
      </c>
      <c r="M17">
        <v>30</v>
      </c>
      <c r="N17">
        <v>1</v>
      </c>
    </row>
    <row r="18" spans="1:15" x14ac:dyDescent="0.2">
      <c r="A18">
        <v>4.5999999999999979</v>
      </c>
      <c r="B18">
        <v>252</v>
      </c>
      <c r="C18" t="s">
        <v>3177</v>
      </c>
      <c r="F18">
        <v>200000</v>
      </c>
      <c r="G18">
        <v>200000</v>
      </c>
      <c r="H18" s="121">
        <v>45041</v>
      </c>
      <c r="I18" t="s">
        <v>3176</v>
      </c>
      <c r="J18" t="s">
        <v>2609</v>
      </c>
      <c r="K18" t="s">
        <v>2578</v>
      </c>
      <c r="L18">
        <v>4</v>
      </c>
      <c r="M18">
        <v>25</v>
      </c>
      <c r="N18">
        <v>1</v>
      </c>
    </row>
    <row r="19" spans="1:15" x14ac:dyDescent="0.2">
      <c r="A19">
        <v>1.6000000000000005</v>
      </c>
      <c r="B19">
        <v>668</v>
      </c>
      <c r="C19" t="s">
        <v>365</v>
      </c>
      <c r="D19">
        <v>0</v>
      </c>
      <c r="F19">
        <v>44830</v>
      </c>
      <c r="H19" s="121">
        <v>45046</v>
      </c>
      <c r="I19" t="s">
        <v>3176</v>
      </c>
      <c r="J19" t="s">
        <v>2609</v>
      </c>
      <c r="K19" t="s">
        <v>2578</v>
      </c>
      <c r="L19">
        <v>4</v>
      </c>
      <c r="M19">
        <v>30</v>
      </c>
      <c r="N19">
        <v>1</v>
      </c>
    </row>
    <row r="20" spans="1:15" x14ac:dyDescent="0.2">
      <c r="A20">
        <v>4.4999999999999982</v>
      </c>
      <c r="B20">
        <v>736</v>
      </c>
      <c r="C20" t="s">
        <v>106</v>
      </c>
      <c r="D20" t="s">
        <v>2571</v>
      </c>
      <c r="F20">
        <v>200000</v>
      </c>
      <c r="H20" s="121">
        <v>45037</v>
      </c>
      <c r="I20" t="s">
        <v>3176</v>
      </c>
      <c r="J20" t="s">
        <v>2609</v>
      </c>
      <c r="K20" t="s">
        <v>2578</v>
      </c>
      <c r="L20">
        <v>4</v>
      </c>
      <c r="M20">
        <v>21</v>
      </c>
      <c r="N20">
        <v>1</v>
      </c>
    </row>
    <row r="21" spans="1:15" x14ac:dyDescent="0.2">
      <c r="A21">
        <v>1.8000000000000007</v>
      </c>
      <c r="B21">
        <v>271</v>
      </c>
      <c r="C21" t="s">
        <v>324</v>
      </c>
      <c r="D21">
        <v>0</v>
      </c>
      <c r="F21">
        <v>7654</v>
      </c>
      <c r="H21" s="121">
        <v>45044</v>
      </c>
      <c r="I21" t="s">
        <v>3176</v>
      </c>
      <c r="J21" t="s">
        <v>2609</v>
      </c>
      <c r="K21" t="s">
        <v>2578</v>
      </c>
      <c r="L21">
        <v>4</v>
      </c>
      <c r="M21">
        <v>28</v>
      </c>
      <c r="N21">
        <v>1</v>
      </c>
    </row>
    <row r="22" spans="1:15" x14ac:dyDescent="0.2">
      <c r="A22">
        <v>4.3999999999999986</v>
      </c>
      <c r="B22">
        <v>913</v>
      </c>
      <c r="C22" t="s">
        <v>3156</v>
      </c>
      <c r="D22">
        <v>0</v>
      </c>
      <c r="F22">
        <v>33000</v>
      </c>
      <c r="H22" s="121">
        <v>45037</v>
      </c>
      <c r="I22" t="s">
        <v>3176</v>
      </c>
      <c r="J22" t="s">
        <v>2609</v>
      </c>
      <c r="K22" t="s">
        <v>2578</v>
      </c>
      <c r="L22">
        <v>4</v>
      </c>
      <c r="M22">
        <v>21</v>
      </c>
      <c r="N22">
        <v>1</v>
      </c>
    </row>
    <row r="23" spans="1:15" x14ac:dyDescent="0.2">
      <c r="A23">
        <v>4.4999999999999982</v>
      </c>
      <c r="B23">
        <v>922</v>
      </c>
      <c r="C23" t="s">
        <v>3170</v>
      </c>
      <c r="D23">
        <v>0</v>
      </c>
      <c r="G23">
        <v>920000</v>
      </c>
      <c r="H23" s="121">
        <v>45044</v>
      </c>
      <c r="I23" t="s">
        <v>3176</v>
      </c>
      <c r="J23" t="s">
        <v>2609</v>
      </c>
      <c r="K23" t="s">
        <v>2578</v>
      </c>
      <c r="L23">
        <v>4</v>
      </c>
      <c r="M23">
        <v>28</v>
      </c>
      <c r="N23">
        <v>1</v>
      </c>
      <c r="O23" t="s">
        <v>3172</v>
      </c>
    </row>
    <row r="24" spans="1:15" x14ac:dyDescent="0.2">
      <c r="A24">
        <v>4.3999999999999986</v>
      </c>
      <c r="B24">
        <v>500</v>
      </c>
      <c r="C24" t="s">
        <v>394</v>
      </c>
      <c r="D24" t="s">
        <v>2570</v>
      </c>
      <c r="F24">
        <v>1319000</v>
      </c>
      <c r="H24" s="121">
        <v>45044</v>
      </c>
      <c r="I24" t="s">
        <v>3176</v>
      </c>
      <c r="J24" t="s">
        <v>2609</v>
      </c>
      <c r="K24" t="s">
        <v>2578</v>
      </c>
      <c r="L24">
        <v>4</v>
      </c>
      <c r="M24">
        <v>28</v>
      </c>
      <c r="N24">
        <v>1</v>
      </c>
    </row>
    <row r="25" spans="1:15" x14ac:dyDescent="0.2">
      <c r="A25">
        <v>4.2999999999999989</v>
      </c>
      <c r="B25">
        <v>500</v>
      </c>
      <c r="C25" t="s">
        <v>394</v>
      </c>
      <c r="D25" t="s">
        <v>2570</v>
      </c>
      <c r="F25">
        <v>94000</v>
      </c>
      <c r="H25" s="121">
        <v>45045</v>
      </c>
      <c r="I25" t="s">
        <v>3176</v>
      </c>
      <c r="J25" t="s">
        <v>2609</v>
      </c>
      <c r="K25" t="s">
        <v>2578</v>
      </c>
      <c r="L25">
        <v>4</v>
      </c>
      <c r="M25">
        <v>29</v>
      </c>
      <c r="N25">
        <v>1</v>
      </c>
    </row>
    <row r="26" spans="1:15" x14ac:dyDescent="0.2">
      <c r="A26">
        <v>4.1999999999999993</v>
      </c>
      <c r="B26">
        <v>420</v>
      </c>
      <c r="C26" t="s">
        <v>100</v>
      </c>
      <c r="D26" t="s">
        <v>2568</v>
      </c>
      <c r="F26">
        <v>124000</v>
      </c>
      <c r="H26" s="121">
        <v>45042</v>
      </c>
      <c r="I26" t="s">
        <v>3176</v>
      </c>
      <c r="J26" t="s">
        <v>2609</v>
      </c>
      <c r="K26" t="s">
        <v>2578</v>
      </c>
      <c r="L26">
        <v>4</v>
      </c>
      <c r="M26">
        <v>26</v>
      </c>
      <c r="N26">
        <v>1</v>
      </c>
    </row>
    <row r="27" spans="1:15" x14ac:dyDescent="0.2">
      <c r="A27">
        <v>3.1</v>
      </c>
      <c r="B27">
        <v>282</v>
      </c>
      <c r="C27" t="s">
        <v>194</v>
      </c>
      <c r="D27" t="s">
        <v>2574</v>
      </c>
      <c r="G27">
        <v>97526</v>
      </c>
      <c r="H27" s="121">
        <v>45044</v>
      </c>
      <c r="I27" t="s">
        <v>3176</v>
      </c>
      <c r="J27" t="s">
        <v>2609</v>
      </c>
      <c r="K27" t="s">
        <v>2578</v>
      </c>
      <c r="L27">
        <v>4</v>
      </c>
      <c r="M27">
        <v>28</v>
      </c>
      <c r="N27">
        <v>1</v>
      </c>
    </row>
    <row r="28" spans="1:15" x14ac:dyDescent="0.2">
      <c r="A28">
        <v>3.3400000000000003</v>
      </c>
      <c r="B28">
        <v>581</v>
      </c>
      <c r="C28" t="s">
        <v>353</v>
      </c>
      <c r="D28" t="s">
        <v>2570</v>
      </c>
      <c r="F28">
        <v>2066000</v>
      </c>
      <c r="H28" s="121">
        <v>45040</v>
      </c>
      <c r="I28" t="s">
        <v>3176</v>
      </c>
      <c r="J28" t="s">
        <v>2609</v>
      </c>
      <c r="K28" t="s">
        <v>2578</v>
      </c>
      <c r="L28">
        <v>4</v>
      </c>
      <c r="M28">
        <v>24</v>
      </c>
      <c r="N28">
        <v>1</v>
      </c>
    </row>
    <row r="29" spans="1:15" x14ac:dyDescent="0.2">
      <c r="A29">
        <v>3.24</v>
      </c>
      <c r="B29">
        <v>68</v>
      </c>
      <c r="C29" t="s">
        <v>308</v>
      </c>
      <c r="D29" t="s">
        <v>2575</v>
      </c>
      <c r="F29">
        <v>10500</v>
      </c>
      <c r="H29" s="121">
        <v>45037</v>
      </c>
      <c r="I29" t="s">
        <v>3176</v>
      </c>
      <c r="J29" t="s">
        <v>2609</v>
      </c>
      <c r="K29" t="s">
        <v>2578</v>
      </c>
      <c r="L29">
        <v>4</v>
      </c>
      <c r="M29">
        <v>21</v>
      </c>
      <c r="N29">
        <v>1</v>
      </c>
    </row>
    <row r="30" spans="1:15" x14ac:dyDescent="0.2">
      <c r="A30">
        <v>3.14</v>
      </c>
      <c r="B30">
        <v>922</v>
      </c>
      <c r="C30" t="s">
        <v>3170</v>
      </c>
      <c r="D30">
        <v>0</v>
      </c>
      <c r="G30">
        <v>1440000</v>
      </c>
      <c r="H30" s="121">
        <v>45040</v>
      </c>
      <c r="I30" t="s">
        <v>3176</v>
      </c>
      <c r="J30" t="s">
        <v>2609</v>
      </c>
      <c r="K30" t="s">
        <v>2578</v>
      </c>
      <c r="L30">
        <v>4</v>
      </c>
      <c r="M30">
        <v>24</v>
      </c>
      <c r="N30">
        <v>1</v>
      </c>
      <c r="O30" t="s">
        <v>3172</v>
      </c>
    </row>
    <row r="31" spans="1:15" x14ac:dyDescent="0.2">
      <c r="A31">
        <v>3.04</v>
      </c>
      <c r="B31">
        <v>581</v>
      </c>
      <c r="C31" t="s">
        <v>353</v>
      </c>
      <c r="D31" t="s">
        <v>2570</v>
      </c>
      <c r="F31">
        <v>2066000</v>
      </c>
      <c r="H31" s="121">
        <v>45040</v>
      </c>
      <c r="I31" t="s">
        <v>3176</v>
      </c>
      <c r="J31" t="s">
        <v>2609</v>
      </c>
      <c r="K31" t="s">
        <v>2578</v>
      </c>
      <c r="L31">
        <v>4</v>
      </c>
      <c r="M31">
        <v>24</v>
      </c>
      <c r="N31">
        <v>1</v>
      </c>
    </row>
    <row r="32" spans="1:15" x14ac:dyDescent="0.2">
      <c r="A32">
        <v>3.0300000000000002</v>
      </c>
      <c r="B32">
        <v>68</v>
      </c>
      <c r="C32" t="s">
        <v>308</v>
      </c>
      <c r="D32" t="s">
        <v>2575</v>
      </c>
      <c r="F32">
        <v>10500</v>
      </c>
      <c r="H32" s="121">
        <v>45037</v>
      </c>
      <c r="I32" t="s">
        <v>3176</v>
      </c>
      <c r="J32" t="s">
        <v>2609</v>
      </c>
      <c r="K32" t="s">
        <v>2578</v>
      </c>
      <c r="L32">
        <v>4</v>
      </c>
      <c r="M32">
        <v>21</v>
      </c>
      <c r="N32">
        <v>1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workbookViewId="0">
      <pane xSplit="4" ySplit="7" topLeftCell="E8" activePane="bottomRight" state="frozen"/>
      <selection activeCell="G4" sqref="G4"/>
      <selection pane="topRight" activeCell="G4" sqref="G4"/>
      <selection pane="bottomLeft" activeCell="G4" sqref="G4"/>
      <selection pane="bottomRight" activeCell="G4" sqref="G4"/>
    </sheetView>
  </sheetViews>
  <sheetFormatPr defaultRowHeight="11.25" x14ac:dyDescent="0.2"/>
  <cols>
    <col min="1" max="1" width="18.1640625" customWidth="1"/>
    <col min="2" max="2" width="24.33203125" customWidth="1"/>
    <col min="3" max="4" width="8.1640625" customWidth="1"/>
    <col min="5" max="5" width="18.1640625" customWidth="1"/>
    <col min="6" max="6" width="24.33203125" customWidth="1"/>
    <col min="7" max="8" width="7.6640625" customWidth="1"/>
    <col min="9" max="11" width="3.1640625" customWidth="1"/>
    <col min="12" max="13" width="8.1640625" customWidth="1"/>
    <col min="14" max="14" width="12" bestFit="1" customWidth="1"/>
    <col min="15" max="15" width="12.1640625" bestFit="1" customWidth="1"/>
  </cols>
  <sheetData>
    <row r="1" spans="1:15" x14ac:dyDescent="0.2">
      <c r="A1" s="98" t="s">
        <v>3145</v>
      </c>
    </row>
    <row r="2" spans="1:15" x14ac:dyDescent="0.2">
      <c r="A2" t="s">
        <v>3142</v>
      </c>
      <c r="E2" t="s">
        <v>3141</v>
      </c>
    </row>
    <row r="4" spans="1:15" x14ac:dyDescent="0.2">
      <c r="A4" s="2" t="s">
        <v>2617</v>
      </c>
      <c r="B4" t="s">
        <v>3139</v>
      </c>
      <c r="E4" s="2" t="s">
        <v>2617</v>
      </c>
      <c r="F4" t="s">
        <v>3139</v>
      </c>
    </row>
    <row r="6" spans="1:15" x14ac:dyDescent="0.2">
      <c r="A6" s="2" t="s">
        <v>118</v>
      </c>
      <c r="B6" t="s">
        <v>2614</v>
      </c>
      <c r="C6" t="s">
        <v>2615</v>
      </c>
      <c r="E6" s="2" t="s">
        <v>118</v>
      </c>
      <c r="F6" t="s">
        <v>2614</v>
      </c>
      <c r="G6" t="s">
        <v>2615</v>
      </c>
    </row>
    <row r="7" spans="1:15" x14ac:dyDescent="0.2">
      <c r="A7" s="1" t="s">
        <v>2609</v>
      </c>
      <c r="B7" s="3">
        <v>10021566.49003</v>
      </c>
      <c r="C7" s="3">
        <v>6800000.0000299998</v>
      </c>
      <c r="E7" s="1" t="s">
        <v>2610</v>
      </c>
      <c r="F7" s="3">
        <v>6.0000000000000008E-5</v>
      </c>
      <c r="G7" s="3">
        <v>6.0000000000000008E-5</v>
      </c>
    </row>
    <row r="8" spans="1:15" s="32" customFormat="1" x14ac:dyDescent="0.2">
      <c r="A8" s="4" t="s">
        <v>2578</v>
      </c>
      <c r="B8" s="3">
        <v>3928995.4900199999</v>
      </c>
      <c r="C8" s="3">
        <v>800000.00002000004</v>
      </c>
      <c r="D8"/>
      <c r="E8" s="4" t="s">
        <v>2578</v>
      </c>
      <c r="F8" s="3">
        <v>4.0000000000000003E-5</v>
      </c>
      <c r="G8" s="3">
        <v>4.0000000000000003E-5</v>
      </c>
      <c r="H8"/>
      <c r="I8"/>
      <c r="J8"/>
      <c r="K8"/>
      <c r="L8"/>
      <c r="M8"/>
      <c r="N8"/>
      <c r="O8"/>
    </row>
    <row r="9" spans="1:15" x14ac:dyDescent="0.2">
      <c r="A9" s="4" t="s">
        <v>2611</v>
      </c>
      <c r="B9" s="3">
        <v>3582673.0000100001</v>
      </c>
      <c r="C9" s="3">
        <v>6000000.0000099996</v>
      </c>
      <c r="E9" s="4" t="s">
        <v>2611</v>
      </c>
      <c r="F9" s="3">
        <v>2.0000000000000002E-5</v>
      </c>
      <c r="G9" s="3">
        <v>2.0000000000000002E-5</v>
      </c>
    </row>
    <row r="10" spans="1:15" x14ac:dyDescent="0.2">
      <c r="A10" s="4" t="s">
        <v>3155</v>
      </c>
      <c r="B10" s="3">
        <v>2509898</v>
      </c>
      <c r="C10" s="3"/>
      <c r="E10" s="1" t="s">
        <v>119</v>
      </c>
      <c r="F10" s="3">
        <v>6.0000000000000008E-5</v>
      </c>
      <c r="G10" s="3">
        <v>6.0000000000000008E-5</v>
      </c>
    </row>
    <row r="11" spans="1:15" x14ac:dyDescent="0.2">
      <c r="A11" s="1" t="s">
        <v>119</v>
      </c>
      <c r="B11" s="3">
        <v>10021566.49003</v>
      </c>
      <c r="C11" s="3">
        <v>6800000.0000299998</v>
      </c>
    </row>
    <row r="14" spans="1:15" x14ac:dyDescent="0.2">
      <c r="A14" s="98" t="s">
        <v>3140</v>
      </c>
    </row>
    <row r="15" spans="1:15" x14ac:dyDescent="0.2">
      <c r="A15" t="s">
        <v>3143</v>
      </c>
      <c r="E15" t="s">
        <v>3144</v>
      </c>
    </row>
    <row r="17" spans="1:15" x14ac:dyDescent="0.2">
      <c r="A17" s="2" t="s">
        <v>2617</v>
      </c>
      <c r="B17" t="s">
        <v>3139</v>
      </c>
      <c r="E17" s="2" t="s">
        <v>2617</v>
      </c>
      <c r="F17" t="s">
        <v>3139</v>
      </c>
    </row>
    <row r="18" spans="1:15" x14ac:dyDescent="0.2">
      <c r="A18" s="2" t="s">
        <v>2629</v>
      </c>
      <c r="B18" s="1">
        <v>1</v>
      </c>
      <c r="E18" s="2" t="s">
        <v>2629</v>
      </c>
      <c r="F18" s="1">
        <v>1</v>
      </c>
    </row>
    <row r="20" spans="1:15" x14ac:dyDescent="0.2">
      <c r="A20" s="2" t="s">
        <v>118</v>
      </c>
      <c r="B20" t="s">
        <v>2614</v>
      </c>
      <c r="C20" t="s">
        <v>2615</v>
      </c>
      <c r="E20" s="2" t="s">
        <v>118</v>
      </c>
      <c r="F20" t="s">
        <v>2614</v>
      </c>
      <c r="G20" t="s">
        <v>2615</v>
      </c>
    </row>
    <row r="21" spans="1:15" x14ac:dyDescent="0.2">
      <c r="A21" s="1" t="s">
        <v>2609</v>
      </c>
      <c r="B21" s="3">
        <v>4784666.49003</v>
      </c>
      <c r="C21" s="3">
        <v>800000.00002999988</v>
      </c>
      <c r="E21" s="1" t="s">
        <v>2610</v>
      </c>
      <c r="F21" s="3">
        <v>6.0000000000000008E-5</v>
      </c>
      <c r="G21" s="3">
        <v>6.0000000000000008E-5</v>
      </c>
    </row>
    <row r="22" spans="1:15" s="32" customFormat="1" x14ac:dyDescent="0.2">
      <c r="A22" s="4" t="s">
        <v>2578</v>
      </c>
      <c r="B22" s="3">
        <v>3908268.4900200004</v>
      </c>
      <c r="C22" s="3">
        <v>800000.00001999992</v>
      </c>
      <c r="D22"/>
      <c r="E22" s="4" t="s">
        <v>2578</v>
      </c>
      <c r="F22" s="3">
        <v>4.0000000000000003E-5</v>
      </c>
      <c r="G22" s="3">
        <v>4.0000000000000003E-5</v>
      </c>
      <c r="H22"/>
      <c r="I22"/>
      <c r="J22"/>
      <c r="K22"/>
      <c r="L22"/>
      <c r="M22"/>
      <c r="N22"/>
      <c r="O22"/>
    </row>
    <row r="23" spans="1:15" x14ac:dyDescent="0.2">
      <c r="A23" s="4" t="s">
        <v>2611</v>
      </c>
      <c r="B23" s="3">
        <v>300500.00001000002</v>
      </c>
      <c r="C23" s="3">
        <v>1.0000000000000001E-5</v>
      </c>
      <c r="E23" s="4" t="s">
        <v>2611</v>
      </c>
      <c r="F23" s="3">
        <v>2.0000000000000002E-5</v>
      </c>
      <c r="G23" s="3">
        <v>2.0000000000000002E-5</v>
      </c>
    </row>
    <row r="24" spans="1:15" x14ac:dyDescent="0.2">
      <c r="A24" s="4" t="s">
        <v>3155</v>
      </c>
      <c r="B24" s="3">
        <v>575898</v>
      </c>
      <c r="C24" s="3"/>
      <c r="E24" s="1" t="s">
        <v>119</v>
      </c>
      <c r="F24" s="3">
        <v>6.0000000000000008E-5</v>
      </c>
      <c r="G24" s="3">
        <v>6.0000000000000008E-5</v>
      </c>
    </row>
    <row r="25" spans="1:15" x14ac:dyDescent="0.2">
      <c r="A25" s="1" t="s">
        <v>119</v>
      </c>
      <c r="B25" s="3">
        <v>4784666.49003</v>
      </c>
      <c r="C25" s="3">
        <v>800000.00002999988</v>
      </c>
    </row>
    <row r="26" spans="1:15" x14ac:dyDescent="0.2">
      <c r="A26" s="98" t="s">
        <v>3146</v>
      </c>
    </row>
  </sheetData>
  <pageMargins left="0.7" right="0.7" top="0.75" bottom="0.75" header="0.3" footer="0.3"/>
  <pageSetup paperSize="9" orientation="portrait" r:id="rId5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>
    <pageSetUpPr fitToPage="1"/>
  </sheetPr>
  <dimension ref="A1:X471"/>
  <sheetViews>
    <sheetView showGridLines="0" tabSelected="1" zoomScale="115" zoomScaleNormal="115" workbookViewId="0">
      <pane xSplit="6" ySplit="33" topLeftCell="G58" activePane="bottomRight" state="frozen"/>
      <selection pane="topRight" activeCell="G1" sqref="G1"/>
      <selection pane="bottomLeft" activeCell="A34" sqref="A34"/>
      <selection pane="bottomRight" activeCell="G62" sqref="G62"/>
    </sheetView>
  </sheetViews>
  <sheetFormatPr defaultColWidth="9.33203125" defaultRowHeight="12.75" customHeight="1" outlineLevelRow="1" x14ac:dyDescent="0.2"/>
  <cols>
    <col min="1" max="1" width="5.6640625" style="38" customWidth="1"/>
    <col min="2" max="2" width="8.5" style="38" customWidth="1"/>
    <col min="3" max="3" width="12.33203125" style="38" bestFit="1" customWidth="1"/>
    <col min="4" max="4" width="57.6640625" style="38" customWidth="1"/>
    <col min="5" max="5" width="8.33203125" style="38" customWidth="1"/>
    <col min="6" max="6" width="2.6640625" style="38" customWidth="1"/>
    <col min="7" max="7" width="13" style="38" bestFit="1" customWidth="1"/>
    <col min="8" max="8" width="12.5" style="38" bestFit="1" customWidth="1"/>
    <col min="9" max="9" width="28.1640625" style="38" customWidth="1"/>
    <col min="10" max="10" width="14.1640625" style="38" customWidth="1"/>
    <col min="11" max="11" width="10.6640625" style="38" hidden="1" customWidth="1"/>
    <col min="12" max="12" width="9.1640625" style="38" hidden="1" customWidth="1"/>
    <col min="13" max="15" width="8.5" style="38" hidden="1" customWidth="1"/>
    <col min="16" max="16" width="34.83203125" style="38" customWidth="1"/>
    <col min="17" max="17" width="18.33203125" style="38" customWidth="1"/>
    <col min="18" max="18" width="12.5" style="38" bestFit="1" customWidth="1"/>
    <col min="19" max="19" width="13.33203125" style="38" customWidth="1"/>
    <col min="20" max="16384" width="9.33203125" style="38"/>
  </cols>
  <sheetData>
    <row r="1" spans="1:16" ht="12.75" customHeight="1" x14ac:dyDescent="0.2">
      <c r="A1" s="143" t="s">
        <v>2604</v>
      </c>
      <c r="B1" s="144"/>
      <c r="C1" s="144"/>
      <c r="D1" s="144"/>
      <c r="E1" s="144"/>
      <c r="F1" s="144"/>
      <c r="G1" s="144"/>
      <c r="H1" s="144"/>
      <c r="I1" s="144"/>
      <c r="J1" s="144"/>
      <c r="P1" s="144"/>
    </row>
    <row r="2" spans="1:16" ht="12.75" customHeight="1" x14ac:dyDescent="0.2">
      <c r="A2" s="143"/>
      <c r="B2" s="144"/>
      <c r="C2" s="144"/>
      <c r="D2" s="144"/>
      <c r="E2" s="144"/>
      <c r="F2" s="144"/>
      <c r="G2" s="144"/>
      <c r="H2" s="144"/>
      <c r="I2" s="144"/>
      <c r="J2" s="144"/>
      <c r="P2" s="144"/>
    </row>
    <row r="3" spans="1:16" ht="12.75" customHeight="1" x14ac:dyDescent="0.2">
      <c r="A3" s="145" t="s">
        <v>2605</v>
      </c>
      <c r="B3" s="144"/>
      <c r="C3" s="100"/>
      <c r="D3" s="144"/>
      <c r="E3" s="144"/>
      <c r="F3" s="144"/>
      <c r="G3" s="144"/>
      <c r="H3" s="144"/>
      <c r="I3" s="144"/>
      <c r="J3" s="144"/>
      <c r="P3" s="144"/>
    </row>
    <row r="4" spans="1:16" ht="12.75" customHeight="1" x14ac:dyDescent="0.2">
      <c r="A4" s="146" t="s">
        <v>2605</v>
      </c>
      <c r="B4" s="144"/>
      <c r="C4" s="100" t="s">
        <v>2585</v>
      </c>
      <c r="D4" s="144"/>
      <c r="E4" s="144"/>
      <c r="F4" s="144"/>
      <c r="G4" s="144"/>
      <c r="H4" s="144"/>
      <c r="I4" s="144"/>
      <c r="J4" s="144"/>
      <c r="P4" s="144"/>
    </row>
    <row r="5" spans="1:16" ht="12.75" customHeight="1" x14ac:dyDescent="0.2">
      <c r="A5" s="146" t="s">
        <v>2605</v>
      </c>
      <c r="B5" s="144"/>
      <c r="C5" s="144"/>
      <c r="D5" s="144"/>
      <c r="E5" s="144"/>
      <c r="F5" s="144"/>
      <c r="G5" s="144"/>
      <c r="H5" s="144"/>
      <c r="I5" s="144"/>
      <c r="J5" s="144"/>
      <c r="P5" s="144"/>
    </row>
    <row r="6" spans="1:16" ht="12.75" customHeight="1" x14ac:dyDescent="0.2">
      <c r="A6" s="146" t="s">
        <v>2605</v>
      </c>
      <c r="B6" s="144"/>
      <c r="C6" s="144"/>
      <c r="D6" s="144"/>
      <c r="E6" s="147" t="s">
        <v>2588</v>
      </c>
      <c r="F6" s="144"/>
      <c r="G6" s="148">
        <f ca="1">TODAY()</f>
        <v>45260</v>
      </c>
      <c r="H6" s="144"/>
      <c r="I6" s="144"/>
      <c r="J6" s="144"/>
      <c r="M6" s="62">
        <f ca="1">IF(G6="","",MONTH(G6))</f>
        <v>11</v>
      </c>
      <c r="P6" s="144"/>
    </row>
    <row r="7" spans="1:16" ht="12.75" customHeight="1" x14ac:dyDescent="0.2">
      <c r="A7" s="146" t="s">
        <v>2605</v>
      </c>
      <c r="B7" s="100" t="s">
        <v>3150</v>
      </c>
      <c r="C7" s="144"/>
      <c r="D7" s="144"/>
      <c r="E7" s="147"/>
      <c r="F7" s="144"/>
      <c r="G7" s="144"/>
      <c r="H7" s="144"/>
      <c r="I7" s="144"/>
      <c r="J7" s="144"/>
      <c r="M7" s="99"/>
      <c r="P7" s="149" t="s">
        <v>2576</v>
      </c>
    </row>
    <row r="8" spans="1:16" ht="12.75" hidden="1" customHeight="1" outlineLevel="1" x14ac:dyDescent="0.2">
      <c r="A8" s="104" t="s">
        <v>2605</v>
      </c>
      <c r="B8" s="245" t="s">
        <v>2583</v>
      </c>
      <c r="C8" s="245"/>
      <c r="D8" s="245"/>
      <c r="E8" s="245"/>
      <c r="G8" s="245" t="s">
        <v>2606</v>
      </c>
      <c r="H8" s="245"/>
      <c r="I8" s="252" t="s">
        <v>2630</v>
      </c>
      <c r="J8" s="253"/>
      <c r="K8" s="254"/>
      <c r="L8" s="252" t="s">
        <v>2631</v>
      </c>
      <c r="M8" s="253"/>
      <c r="N8" s="253"/>
      <c r="O8" s="253"/>
      <c r="P8" s="254"/>
    </row>
    <row r="9" spans="1:16" ht="12.75" hidden="1" customHeight="1" outlineLevel="1" x14ac:dyDescent="0.2">
      <c r="A9" s="104" t="s">
        <v>2605</v>
      </c>
      <c r="B9" s="245"/>
      <c r="C9" s="245"/>
      <c r="D9" s="245"/>
      <c r="E9" s="245"/>
      <c r="G9" s="89" t="s">
        <v>402</v>
      </c>
      <c r="H9" s="89" t="s">
        <v>403</v>
      </c>
      <c r="I9" s="90" t="s">
        <v>402</v>
      </c>
      <c r="J9" s="91"/>
      <c r="K9" s="92" t="s">
        <v>403</v>
      </c>
      <c r="L9" s="89" t="s">
        <v>402</v>
      </c>
      <c r="M9" s="89"/>
      <c r="N9" s="89"/>
      <c r="O9" s="89"/>
      <c r="P9" s="89" t="s">
        <v>403</v>
      </c>
    </row>
    <row r="10" spans="1:16" ht="12.75" hidden="1" customHeight="1" outlineLevel="1" x14ac:dyDescent="0.2">
      <c r="A10" s="104" t="s">
        <v>2605</v>
      </c>
      <c r="B10" s="90" t="s">
        <v>2619</v>
      </c>
      <c r="C10" s="245" t="s">
        <v>2621</v>
      </c>
      <c r="D10" s="245"/>
      <c r="E10" s="245"/>
      <c r="F10" s="49"/>
      <c r="G10" s="93">
        <f>SUM(G11:G12)</f>
        <v>7511668.49003</v>
      </c>
      <c r="H10" s="93">
        <f>SUM(H11:H12)</f>
        <v>6800000.0000299998</v>
      </c>
      <c r="I10" s="248">
        <f>SUM(I11:J12)</f>
        <v>4208768.49003</v>
      </c>
      <c r="J10" s="249"/>
      <c r="K10" s="93">
        <f>SUM(K11:K12)</f>
        <v>800000.00002999988</v>
      </c>
      <c r="L10" s="94">
        <f>SUM(L11:L12)</f>
        <v>3302899.9999999995</v>
      </c>
      <c r="M10" s="95"/>
      <c r="N10" s="96"/>
      <c r="O10" s="96"/>
      <c r="P10" s="94">
        <f>SUM(P11:P12)</f>
        <v>6000000</v>
      </c>
    </row>
    <row r="11" spans="1:16" ht="12.75" hidden="1" customHeight="1" outlineLevel="1" x14ac:dyDescent="0.2">
      <c r="A11" s="104" t="s">
        <v>2605</v>
      </c>
      <c r="B11" s="47">
        <v>1.1000000000000001</v>
      </c>
      <c r="C11" s="242" t="s">
        <v>2623</v>
      </c>
      <c r="D11" s="243"/>
      <c r="E11" s="66" t="s">
        <v>2578</v>
      </c>
      <c r="G11" s="68">
        <f>IFERROR(VLOOKUP($E11,СвДат2.1!$A$7:$C$10,2,),0)</f>
        <v>3928995.4900199999</v>
      </c>
      <c r="H11" s="68">
        <f>IFERROR(VLOOKUP($E11,СвДат2.1!A6:C10,3,),0)</f>
        <v>800000.00002000004</v>
      </c>
      <c r="I11" s="250">
        <f>IFERROR(VLOOKUP($E11,СвДат2.1!$A$20:$C$24,2,),0)</f>
        <v>3908268.4900200004</v>
      </c>
      <c r="J11" s="251"/>
      <c r="K11" s="68">
        <f>IFERROR(VLOOKUP($E11,СвДат2.1!A20:C24,3,),0)</f>
        <v>800000.00001999992</v>
      </c>
      <c r="L11" s="68">
        <f>G11-I11</f>
        <v>20726.999999999534</v>
      </c>
      <c r="M11" s="67"/>
      <c r="N11" s="67"/>
      <c r="O11" s="67"/>
      <c r="P11" s="68">
        <f>H11-K11</f>
        <v>0</v>
      </c>
    </row>
    <row r="12" spans="1:16" ht="12.75" hidden="1" customHeight="1" outlineLevel="1" x14ac:dyDescent="0.2">
      <c r="A12" s="104" t="s">
        <v>2605</v>
      </c>
      <c r="B12" s="47">
        <v>1.2</v>
      </c>
      <c r="C12" s="242" t="s">
        <v>2624</v>
      </c>
      <c r="D12" s="243"/>
      <c r="E12" s="66" t="s">
        <v>2611</v>
      </c>
      <c r="G12" s="68">
        <f>IFERROR(VLOOKUP($E12,СвДат2.1!$A$7:$C$10,2,),0)</f>
        <v>3582673.0000100001</v>
      </c>
      <c r="H12" s="68">
        <f>IFERROR(VLOOKUP($E12,СвДат2.1!A7:C11,3,),0)</f>
        <v>6000000.0000099996</v>
      </c>
      <c r="I12" s="250">
        <f>IFERROR(VLOOKUP($E12,СвДат2.1!$A$20:$C$24,2,),0)</f>
        <v>300500.00001000002</v>
      </c>
      <c r="J12" s="251"/>
      <c r="K12" s="68">
        <f>IFERROR(VLOOKUP($E12,СвДат2.1!A21:C25,3,),0)</f>
        <v>1.0000000000000001E-5</v>
      </c>
      <c r="L12" s="68">
        <f>G12-I12</f>
        <v>3282173</v>
      </c>
      <c r="M12" s="67"/>
      <c r="N12" s="67"/>
      <c r="O12" s="67"/>
      <c r="P12" s="68">
        <f>H12-K12</f>
        <v>6000000</v>
      </c>
    </row>
    <row r="13" spans="1:16" ht="12.75" hidden="1" customHeight="1" outlineLevel="1" x14ac:dyDescent="0.2">
      <c r="A13" s="104" t="s">
        <v>2605</v>
      </c>
      <c r="B13" s="90" t="s">
        <v>2620</v>
      </c>
      <c r="C13" s="245" t="s">
        <v>2622</v>
      </c>
      <c r="D13" s="245"/>
      <c r="E13" s="245"/>
      <c r="F13" s="49"/>
      <c r="G13" s="93">
        <f>SUM(G14:G15)</f>
        <v>6.0000000000000008E-5</v>
      </c>
      <c r="H13" s="93">
        <f>SUM(H14:H15)</f>
        <v>6.0000000000000008E-5</v>
      </c>
      <c r="I13" s="248">
        <f>SUM(I14:J15)</f>
        <v>6.0000000000000008E-5</v>
      </c>
      <c r="J13" s="249"/>
      <c r="K13" s="93">
        <f>SUM(K14:K15)</f>
        <v>6.0000000000000008E-5</v>
      </c>
      <c r="L13" s="93">
        <f t="shared" ref="L13:P13" si="0">SUM(L14:L15)</f>
        <v>0</v>
      </c>
      <c r="M13" s="93">
        <f t="shared" si="0"/>
        <v>0</v>
      </c>
      <c r="N13" s="93">
        <f t="shared" si="0"/>
        <v>0</v>
      </c>
      <c r="O13" s="93">
        <f t="shared" si="0"/>
        <v>0</v>
      </c>
      <c r="P13" s="93">
        <f t="shared" si="0"/>
        <v>0</v>
      </c>
    </row>
    <row r="14" spans="1:16" ht="12.75" hidden="1" customHeight="1" outlineLevel="1" x14ac:dyDescent="0.2">
      <c r="A14" s="104" t="s">
        <v>2605</v>
      </c>
      <c r="B14" s="47">
        <v>2.1</v>
      </c>
      <c r="C14" s="242" t="s">
        <v>2623</v>
      </c>
      <c r="D14" s="243"/>
      <c r="E14" s="66" t="s">
        <v>2578</v>
      </c>
      <c r="G14" s="68">
        <f>IFERROR(VLOOKUP($E14,СвДат2.1!E6:G10,2,),0)</f>
        <v>4.0000000000000003E-5</v>
      </c>
      <c r="H14" s="68">
        <f>IFERROR(VLOOKUP($E14,СвДат2.1!E6:G10,3,),0)</f>
        <v>4.0000000000000003E-5</v>
      </c>
      <c r="I14" s="250">
        <f>IFERROR(VLOOKUP($E11,СвДат2.1!E20:G24,2,),0)</f>
        <v>4.0000000000000003E-5</v>
      </c>
      <c r="J14" s="251"/>
      <c r="K14" s="68">
        <f>IFERROR(VLOOKUP($E11,СвДат2.1!E20:G24,3,),0)</f>
        <v>4.0000000000000003E-5</v>
      </c>
      <c r="L14" s="68">
        <f>G14-I14</f>
        <v>0</v>
      </c>
      <c r="M14" s="67"/>
      <c r="N14" s="67"/>
      <c r="O14" s="67"/>
      <c r="P14" s="68">
        <f>H14-K14</f>
        <v>0</v>
      </c>
    </row>
    <row r="15" spans="1:16" ht="12.75" hidden="1" customHeight="1" outlineLevel="1" x14ac:dyDescent="0.2">
      <c r="A15" s="104" t="s">
        <v>2605</v>
      </c>
      <c r="B15" s="47">
        <v>2.2000000000000002</v>
      </c>
      <c r="C15" s="242" t="s">
        <v>2624</v>
      </c>
      <c r="D15" s="243"/>
      <c r="E15" s="66" t="s">
        <v>2611</v>
      </c>
      <c r="G15" s="68">
        <f>IFERROR(VLOOKUP($E15,СвДат2.1!E7:G11,2,),0)</f>
        <v>2.0000000000000002E-5</v>
      </c>
      <c r="H15" s="68">
        <f>IFERROR(VLOOKUP($E15,СвДат2.1!E7:G11,3,),0)</f>
        <v>2.0000000000000002E-5</v>
      </c>
      <c r="I15" s="250">
        <f>IFERROR(VLOOKUP($E12,СвДат2.1!E21:G25,2,),0)</f>
        <v>2.0000000000000002E-5</v>
      </c>
      <c r="J15" s="251"/>
      <c r="K15" s="68">
        <f>IFERROR(VLOOKUP($E12,СвДат2.1!E21:G25,3,),0)</f>
        <v>2.0000000000000002E-5</v>
      </c>
      <c r="L15" s="68">
        <f>G15-I15</f>
        <v>0</v>
      </c>
      <c r="M15" s="67"/>
      <c r="N15" s="67"/>
      <c r="O15" s="67"/>
      <c r="P15" s="68">
        <f>H15-K15</f>
        <v>0</v>
      </c>
    </row>
    <row r="16" spans="1:16" ht="12.75" hidden="1" customHeight="1" outlineLevel="1" x14ac:dyDescent="0.2">
      <c r="A16" s="104" t="s">
        <v>2605</v>
      </c>
      <c r="B16" s="90" t="s">
        <v>3148</v>
      </c>
      <c r="C16" s="244" t="s">
        <v>3151</v>
      </c>
      <c r="D16" s="244"/>
      <c r="E16" s="244"/>
      <c r="G16" s="101">
        <f>G262-G10-G13</f>
        <v>23600080.089910001</v>
      </c>
      <c r="H16" s="101">
        <f>H262-H10-H13</f>
        <v>-3742555.7000899999</v>
      </c>
      <c r="I16" s="246"/>
      <c r="J16" s="247"/>
      <c r="K16" s="101"/>
      <c r="L16" s="101"/>
      <c r="M16" s="102">
        <f>M262-M10-M13</f>
        <v>0</v>
      </c>
      <c r="N16" s="103">
        <f>N262-N10-N13</f>
        <v>0</v>
      </c>
      <c r="O16" s="103">
        <f>O262-O10-O13</f>
        <v>0</v>
      </c>
      <c r="P16" s="101"/>
    </row>
    <row r="17" spans="1:19" ht="12.75" hidden="1" customHeight="1" outlineLevel="1" x14ac:dyDescent="0.2">
      <c r="A17" s="104" t="s">
        <v>2605</v>
      </c>
      <c r="B17" s="90"/>
      <c r="C17" s="245" t="s">
        <v>3149</v>
      </c>
      <c r="D17" s="245"/>
      <c r="E17" s="245"/>
      <c r="G17" s="93">
        <f>G10+G13+G16</f>
        <v>31111748.580000002</v>
      </c>
      <c r="H17" s="93">
        <f>H10+H13+H16</f>
        <v>3057444.3000000003</v>
      </c>
      <c r="I17" s="248">
        <f>I10+I13+I16</f>
        <v>4208768.4900900004</v>
      </c>
      <c r="J17" s="249"/>
      <c r="K17" s="93">
        <f>K10+K13+K16</f>
        <v>800000.00008999987</v>
      </c>
      <c r="L17" s="93">
        <f>L10+L13+L16</f>
        <v>3302899.9999999995</v>
      </c>
      <c r="M17" s="93">
        <f t="shared" ref="M17:P17" si="1">M10+M13+M16</f>
        <v>0</v>
      </c>
      <c r="N17" s="93">
        <f t="shared" si="1"/>
        <v>0</v>
      </c>
      <c r="O17" s="93">
        <f t="shared" si="1"/>
        <v>0</v>
      </c>
      <c r="P17" s="93">
        <f t="shared" si="1"/>
        <v>6000000</v>
      </c>
      <c r="R17" s="122">
        <f>P17+K17</f>
        <v>6800000.0000900002</v>
      </c>
      <c r="S17" s="122">
        <f>H17-R17</f>
        <v>-3742555.7000899999</v>
      </c>
    </row>
    <row r="18" spans="1:19" ht="12.75" customHeight="1" collapsed="1" x14ac:dyDescent="0.2">
      <c r="A18" s="146" t="s">
        <v>2605</v>
      </c>
      <c r="B18" s="144"/>
      <c r="C18" s="144"/>
      <c r="D18" s="144"/>
      <c r="E18" s="147"/>
      <c r="F18" s="144"/>
      <c r="G18" s="144"/>
      <c r="H18" s="144"/>
      <c r="I18" s="144"/>
      <c r="J18" s="144"/>
      <c r="P18" s="144"/>
    </row>
    <row r="19" spans="1:19" ht="12.75" customHeight="1" x14ac:dyDescent="0.2">
      <c r="A19" s="146" t="s">
        <v>2605</v>
      </c>
      <c r="B19" s="100" t="s">
        <v>3147</v>
      </c>
      <c r="C19" s="144"/>
      <c r="D19" s="144"/>
      <c r="E19" s="144"/>
      <c r="F19" s="144"/>
      <c r="G19" s="144"/>
      <c r="H19" s="144"/>
      <c r="I19" s="144"/>
      <c r="J19" s="144"/>
      <c r="P19" s="149" t="s">
        <v>2576</v>
      </c>
    </row>
    <row r="20" spans="1:19" ht="25.5" customHeight="1" x14ac:dyDescent="0.2">
      <c r="A20" s="146" t="s">
        <v>2605</v>
      </c>
      <c r="B20" s="255" t="s">
        <v>2567</v>
      </c>
      <c r="C20" s="256" t="s">
        <v>2602</v>
      </c>
      <c r="D20" s="257"/>
      <c r="E20" s="258"/>
      <c r="F20" s="144"/>
      <c r="G20" s="259" t="s">
        <v>2612</v>
      </c>
      <c r="H20" s="260"/>
      <c r="I20" s="260"/>
      <c r="J20" s="260"/>
      <c r="K20" s="261"/>
      <c r="L20" s="262"/>
      <c r="M20" s="265" t="s">
        <v>2625</v>
      </c>
      <c r="N20" s="265" t="s">
        <v>2626</v>
      </c>
      <c r="O20" s="265" t="s">
        <v>2627</v>
      </c>
      <c r="P20" s="263" t="s">
        <v>2613</v>
      </c>
    </row>
    <row r="21" spans="1:19" s="43" customFormat="1" ht="33" customHeight="1" x14ac:dyDescent="0.2">
      <c r="A21" s="146" t="s">
        <v>2605</v>
      </c>
      <c r="B21" s="255"/>
      <c r="C21" s="150" t="s">
        <v>2577</v>
      </c>
      <c r="D21" s="151" t="s">
        <v>2583</v>
      </c>
      <c r="E21" s="151" t="s">
        <v>423</v>
      </c>
      <c r="F21" s="152"/>
      <c r="G21" s="150" t="s">
        <v>2586</v>
      </c>
      <c r="H21" s="150" t="s">
        <v>2587</v>
      </c>
      <c r="I21" s="153" t="s">
        <v>2584</v>
      </c>
      <c r="J21" s="154" t="s">
        <v>2608</v>
      </c>
      <c r="K21" s="86" t="s">
        <v>2579</v>
      </c>
      <c r="L21" s="86" t="s">
        <v>2580</v>
      </c>
      <c r="M21" s="266"/>
      <c r="N21" s="266"/>
      <c r="O21" s="266"/>
      <c r="P21" s="264"/>
    </row>
    <row r="22" spans="1:19" s="64" customFormat="1" ht="12.75" customHeight="1" x14ac:dyDescent="0.2">
      <c r="A22" s="146"/>
      <c r="B22" s="155">
        <v>1</v>
      </c>
      <c r="C22" s="155">
        <v>2</v>
      </c>
      <c r="D22" s="155">
        <v>3</v>
      </c>
      <c r="E22" s="155">
        <v>4</v>
      </c>
      <c r="F22" s="156">
        <v>5</v>
      </c>
      <c r="G22" s="155">
        <v>6</v>
      </c>
      <c r="H22" s="155">
        <v>7</v>
      </c>
      <c r="I22" s="155">
        <v>8</v>
      </c>
      <c r="J22" s="155">
        <v>9</v>
      </c>
      <c r="K22" s="65">
        <v>10</v>
      </c>
      <c r="L22" s="65">
        <v>11</v>
      </c>
      <c r="M22" s="65">
        <v>12</v>
      </c>
      <c r="N22" s="65">
        <v>13</v>
      </c>
      <c r="O22" s="65">
        <v>14</v>
      </c>
      <c r="P22" s="155">
        <v>15</v>
      </c>
    </row>
    <row r="23" spans="1:19" s="49" customFormat="1" ht="12.75" hidden="1" customHeight="1" outlineLevel="1" x14ac:dyDescent="0.2">
      <c r="A23" s="104"/>
      <c r="B23" s="74">
        <v>0</v>
      </c>
      <c r="C23" s="75"/>
      <c r="D23" s="75" t="s">
        <v>2628</v>
      </c>
      <c r="E23" s="76" t="s">
        <v>2603</v>
      </c>
      <c r="F23" s="38"/>
      <c r="G23" s="77">
        <f>SUM(G24:G32)</f>
        <v>9.0000000000000006E-5</v>
      </c>
      <c r="H23" s="77">
        <f>SUM(H24:H32)</f>
        <v>9.0000000000000006E-5</v>
      </c>
      <c r="I23" s="78"/>
      <c r="J23" s="76"/>
      <c r="K23" s="79"/>
      <c r="L23" s="63"/>
      <c r="M23" s="63"/>
      <c r="N23" s="63"/>
      <c r="O23" s="63"/>
      <c r="P23" s="63"/>
    </row>
    <row r="24" spans="1:19" ht="12.75" hidden="1" customHeight="1" outlineLevel="1" x14ac:dyDescent="0.2">
      <c r="A24" s="104"/>
      <c r="B24" s="80">
        <f>B23+0.1</f>
        <v>0.1</v>
      </c>
      <c r="C24" s="73">
        <v>1</v>
      </c>
      <c r="D24" s="81">
        <f>IFERROR(VLOOKUP(C24,Контраг!$A$15:$E$1497,2,),"")</f>
        <v>2</v>
      </c>
      <c r="E24" s="73">
        <f>IFERROR(VLOOKUP(C24,Контраг!$A$15:$E$1497,5,),"")</f>
        <v>5</v>
      </c>
      <c r="F24" s="82"/>
      <c r="G24" s="83">
        <v>1.0000000000000001E-5</v>
      </c>
      <c r="H24" s="83">
        <v>1.0000000000000001E-5</v>
      </c>
      <c r="I24" s="84">
        <f ca="1">$G$6</f>
        <v>45260</v>
      </c>
      <c r="J24" s="85" t="str">
        <f t="shared" ref="J24:J32" ca="1" si="2">IF(AND(OR(G24&gt;0,H24&gt;0),OR(I24="",I24&lt;=$G$6)),"?","")</f>
        <v>?</v>
      </c>
      <c r="K24" s="85" t="s">
        <v>2609</v>
      </c>
      <c r="L24" s="73" t="s">
        <v>2578</v>
      </c>
      <c r="M24" s="73">
        <f ca="1">IF(I24="","",MONTH(I24))</f>
        <v>11</v>
      </c>
      <c r="N24" s="73">
        <f ca="1">IF(I24="","",DAY(I24))</f>
        <v>30</v>
      </c>
      <c r="O24" s="73">
        <f ca="1">IF(M24=$M$6,1,"")</f>
        <v>1</v>
      </c>
      <c r="P24" s="81"/>
    </row>
    <row r="25" spans="1:19" ht="12.75" hidden="1" customHeight="1" outlineLevel="1" x14ac:dyDescent="0.2">
      <c r="A25" s="104"/>
      <c r="B25" s="80">
        <f t="shared" ref="B25:B32" si="3">B24+0.1</f>
        <v>0.2</v>
      </c>
      <c r="C25" s="73">
        <v>1</v>
      </c>
      <c r="D25" s="81">
        <f>IFERROR(VLOOKUP(C25,Контраг!$A$15:$E$1497,2,),"")</f>
        <v>2</v>
      </c>
      <c r="E25" s="73">
        <f>IFERROR(VLOOKUP(C25,Контраг!$A$15:$E$1497,5,),"")</f>
        <v>5</v>
      </c>
      <c r="F25" s="82"/>
      <c r="G25" s="83">
        <v>1.0000000000000001E-5</v>
      </c>
      <c r="H25" s="83">
        <v>1.0000000000000001E-5</v>
      </c>
      <c r="I25" s="84">
        <f t="shared" ref="I25:I32" ca="1" si="4">$G$6</f>
        <v>45260</v>
      </c>
      <c r="J25" s="85" t="str">
        <f t="shared" ca="1" si="2"/>
        <v>?</v>
      </c>
      <c r="K25" s="85" t="s">
        <v>2610</v>
      </c>
      <c r="L25" s="73" t="s">
        <v>2578</v>
      </c>
      <c r="M25" s="73">
        <f t="shared" ref="M25:M32" ca="1" si="5">IF(I25="","",MONTH(I25))</f>
        <v>11</v>
      </c>
      <c r="N25" s="73">
        <f t="shared" ref="N25:N32" ca="1" si="6">IF(I25="","",DAY(I25))</f>
        <v>30</v>
      </c>
      <c r="O25" s="73">
        <f t="shared" ref="O25:O32" ca="1" si="7">IF(M25=$M$6,1,"")</f>
        <v>1</v>
      </c>
      <c r="P25" s="81"/>
    </row>
    <row r="26" spans="1:19" ht="12.75" hidden="1" customHeight="1" outlineLevel="1" x14ac:dyDescent="0.2">
      <c r="A26" s="104"/>
      <c r="B26" s="80">
        <f t="shared" si="3"/>
        <v>0.30000000000000004</v>
      </c>
      <c r="C26" s="73">
        <v>1</v>
      </c>
      <c r="D26" s="81">
        <f>IFERROR(VLOOKUP(C26,Контраг!$A$15:$E$1497,2,),"")</f>
        <v>2</v>
      </c>
      <c r="E26" s="73">
        <f>IFERROR(VLOOKUP(C26,Контраг!$A$15:$E$1497,5,),"")</f>
        <v>5</v>
      </c>
      <c r="F26" s="82"/>
      <c r="G26" s="83">
        <v>1.0000000000000001E-5</v>
      </c>
      <c r="H26" s="83">
        <v>1.0000000000000001E-5</v>
      </c>
      <c r="I26" s="84">
        <f t="shared" ca="1" si="4"/>
        <v>45260</v>
      </c>
      <c r="J26" s="85" t="str">
        <f t="shared" ca="1" si="2"/>
        <v>?</v>
      </c>
      <c r="K26" s="85" t="s">
        <v>2610</v>
      </c>
      <c r="L26" s="73" t="s">
        <v>2611</v>
      </c>
      <c r="M26" s="73">
        <f t="shared" ca="1" si="5"/>
        <v>11</v>
      </c>
      <c r="N26" s="73">
        <f t="shared" ca="1" si="6"/>
        <v>30</v>
      </c>
      <c r="O26" s="73">
        <f t="shared" ca="1" si="7"/>
        <v>1</v>
      </c>
      <c r="P26" s="81"/>
    </row>
    <row r="27" spans="1:19" ht="12.75" hidden="1" customHeight="1" outlineLevel="1" x14ac:dyDescent="0.2">
      <c r="A27" s="104"/>
      <c r="B27" s="80">
        <f t="shared" si="3"/>
        <v>0.4</v>
      </c>
      <c r="C27" s="73">
        <v>1</v>
      </c>
      <c r="D27" s="81">
        <f>IFERROR(VLOOKUP(C27,Контраг!$A$15:$E$1497,2,),"")</f>
        <v>2</v>
      </c>
      <c r="E27" s="73">
        <f>IFERROR(VLOOKUP(C27,Контраг!$A$15:$E$1497,5,),"")</f>
        <v>5</v>
      </c>
      <c r="F27" s="82"/>
      <c r="G27" s="83">
        <v>1.0000000000000001E-5</v>
      </c>
      <c r="H27" s="83">
        <v>1.0000000000000001E-5</v>
      </c>
      <c r="I27" s="84">
        <f t="shared" ca="1" si="4"/>
        <v>45260</v>
      </c>
      <c r="J27" s="85" t="str">
        <f t="shared" ca="1" si="2"/>
        <v>?</v>
      </c>
      <c r="K27" s="85" t="s">
        <v>2610</v>
      </c>
      <c r="L27" s="73" t="s">
        <v>2578</v>
      </c>
      <c r="M27" s="73">
        <f t="shared" ca="1" si="5"/>
        <v>11</v>
      </c>
      <c r="N27" s="73">
        <f t="shared" ca="1" si="6"/>
        <v>30</v>
      </c>
      <c r="O27" s="73">
        <f t="shared" ca="1" si="7"/>
        <v>1</v>
      </c>
      <c r="P27" s="81"/>
    </row>
    <row r="28" spans="1:19" ht="12.75" hidden="1" customHeight="1" outlineLevel="1" x14ac:dyDescent="0.2">
      <c r="A28" s="104"/>
      <c r="B28" s="80">
        <f t="shared" si="3"/>
        <v>0.5</v>
      </c>
      <c r="C28" s="73">
        <v>1</v>
      </c>
      <c r="D28" s="81">
        <f>IFERROR(VLOOKUP(C28,Контраг!$A$15:$E$1497,2,),"")</f>
        <v>2</v>
      </c>
      <c r="E28" s="73">
        <f>IFERROR(VLOOKUP(C28,Контраг!$A$15:$E$1497,5,),"")</f>
        <v>5</v>
      </c>
      <c r="F28" s="82"/>
      <c r="G28" s="83">
        <v>1.0000000000000001E-5</v>
      </c>
      <c r="H28" s="83">
        <v>1.0000000000000001E-5</v>
      </c>
      <c r="I28" s="84">
        <f t="shared" ca="1" si="4"/>
        <v>45260</v>
      </c>
      <c r="J28" s="85" t="str">
        <f t="shared" ca="1" si="2"/>
        <v>?</v>
      </c>
      <c r="K28" s="85" t="s">
        <v>2610</v>
      </c>
      <c r="L28" s="73" t="s">
        <v>2578</v>
      </c>
      <c r="M28" s="73">
        <f t="shared" ca="1" si="5"/>
        <v>11</v>
      </c>
      <c r="N28" s="73">
        <f t="shared" ca="1" si="6"/>
        <v>30</v>
      </c>
      <c r="O28" s="73">
        <f t="shared" ca="1" si="7"/>
        <v>1</v>
      </c>
      <c r="P28" s="81"/>
    </row>
    <row r="29" spans="1:19" ht="12.75" hidden="1" customHeight="1" outlineLevel="1" x14ac:dyDescent="0.2">
      <c r="A29" s="104"/>
      <c r="B29" s="80">
        <f t="shared" si="3"/>
        <v>0.6</v>
      </c>
      <c r="C29" s="73">
        <v>1</v>
      </c>
      <c r="D29" s="81">
        <f>IFERROR(VLOOKUP(C29,Контраг!$A$15:$E$1497,2,),"")</f>
        <v>2</v>
      </c>
      <c r="E29" s="73">
        <f>IFERROR(VLOOKUP(C29,Контраг!$A$15:$E$1497,5,),"")</f>
        <v>5</v>
      </c>
      <c r="F29" s="82"/>
      <c r="G29" s="83">
        <v>1.0000000000000001E-5</v>
      </c>
      <c r="H29" s="83">
        <v>1.0000000000000001E-5</v>
      </c>
      <c r="I29" s="84">
        <f t="shared" ca="1" si="4"/>
        <v>45260</v>
      </c>
      <c r="J29" s="85" t="str">
        <f t="shared" ca="1" si="2"/>
        <v>?</v>
      </c>
      <c r="K29" s="85" t="s">
        <v>2610</v>
      </c>
      <c r="L29" s="73" t="s">
        <v>2611</v>
      </c>
      <c r="M29" s="73">
        <f t="shared" ca="1" si="5"/>
        <v>11</v>
      </c>
      <c r="N29" s="73">
        <f t="shared" ca="1" si="6"/>
        <v>30</v>
      </c>
      <c r="O29" s="73">
        <f t="shared" ca="1" si="7"/>
        <v>1</v>
      </c>
      <c r="P29" s="81"/>
    </row>
    <row r="30" spans="1:19" ht="12.75" hidden="1" customHeight="1" outlineLevel="1" x14ac:dyDescent="0.2">
      <c r="A30" s="104"/>
      <c r="B30" s="80">
        <f t="shared" si="3"/>
        <v>0.7</v>
      </c>
      <c r="C30" s="73">
        <v>1</v>
      </c>
      <c r="D30" s="81">
        <f>IFERROR(VLOOKUP(C30,Контраг!$A$15:$E$1497,2,),"")</f>
        <v>2</v>
      </c>
      <c r="E30" s="73">
        <f>IFERROR(VLOOKUP(C30,Контраг!$A$15:$E$1497,5,),"")</f>
        <v>5</v>
      </c>
      <c r="F30" s="82"/>
      <c r="G30" s="83">
        <v>1.0000000000000001E-5</v>
      </c>
      <c r="H30" s="83">
        <v>1.0000000000000001E-5</v>
      </c>
      <c r="I30" s="84">
        <f t="shared" ca="1" si="4"/>
        <v>45260</v>
      </c>
      <c r="J30" s="85" t="str">
        <f t="shared" ca="1" si="2"/>
        <v>?</v>
      </c>
      <c r="K30" s="85" t="s">
        <v>2609</v>
      </c>
      <c r="L30" s="73" t="s">
        <v>2578</v>
      </c>
      <c r="M30" s="73">
        <f t="shared" ca="1" si="5"/>
        <v>11</v>
      </c>
      <c r="N30" s="73">
        <f t="shared" ca="1" si="6"/>
        <v>30</v>
      </c>
      <c r="O30" s="73">
        <f t="shared" ca="1" si="7"/>
        <v>1</v>
      </c>
      <c r="P30" s="81"/>
    </row>
    <row r="31" spans="1:19" ht="12.75" hidden="1" customHeight="1" outlineLevel="1" x14ac:dyDescent="0.2">
      <c r="A31" s="104"/>
      <c r="B31" s="80">
        <f t="shared" si="3"/>
        <v>0.79999999999999993</v>
      </c>
      <c r="C31" s="73">
        <v>1</v>
      </c>
      <c r="D31" s="81">
        <f>IFERROR(VLOOKUP(C31,Контраг!$A$15:$E$1497,2,),"")</f>
        <v>2</v>
      </c>
      <c r="E31" s="73">
        <f>IFERROR(VLOOKUP(C31,Контраг!$A$15:$E$1497,5,),"")</f>
        <v>5</v>
      </c>
      <c r="F31" s="82"/>
      <c r="G31" s="83">
        <v>1.0000000000000001E-5</v>
      </c>
      <c r="H31" s="83">
        <v>1.0000000000000001E-5</v>
      </c>
      <c r="I31" s="84">
        <f t="shared" ca="1" si="4"/>
        <v>45260</v>
      </c>
      <c r="J31" s="85" t="str">
        <f t="shared" ca="1" si="2"/>
        <v>?</v>
      </c>
      <c r="K31" s="85" t="s">
        <v>2610</v>
      </c>
      <c r="L31" s="73" t="s">
        <v>2578</v>
      </c>
      <c r="M31" s="73">
        <f t="shared" ca="1" si="5"/>
        <v>11</v>
      </c>
      <c r="N31" s="73">
        <f t="shared" ca="1" si="6"/>
        <v>30</v>
      </c>
      <c r="O31" s="73">
        <f t="shared" ca="1" si="7"/>
        <v>1</v>
      </c>
      <c r="P31" s="81"/>
    </row>
    <row r="32" spans="1:19" ht="12.75" hidden="1" customHeight="1" outlineLevel="1" x14ac:dyDescent="0.2">
      <c r="A32" s="104"/>
      <c r="B32" s="80">
        <f t="shared" si="3"/>
        <v>0.89999999999999991</v>
      </c>
      <c r="C32" s="73"/>
      <c r="D32" s="81" t="str">
        <f>IFERROR(VLOOKUP(C32,Контраг!$A$15:$E$1497,2,),"")</f>
        <v/>
      </c>
      <c r="E32" s="73" t="str">
        <f>IFERROR(VLOOKUP(C32,Контраг!$A$15:$E$1497,5,),"")</f>
        <v/>
      </c>
      <c r="F32" s="82"/>
      <c r="G32" s="83">
        <v>1.0000000000000001E-5</v>
      </c>
      <c r="H32" s="83">
        <v>1.0000000000000001E-5</v>
      </c>
      <c r="I32" s="84">
        <f t="shared" ca="1" si="4"/>
        <v>45260</v>
      </c>
      <c r="J32" s="85" t="str">
        <f t="shared" ca="1" si="2"/>
        <v>?</v>
      </c>
      <c r="K32" s="85" t="s">
        <v>2609</v>
      </c>
      <c r="L32" s="73" t="s">
        <v>2611</v>
      </c>
      <c r="M32" s="73">
        <f t="shared" ca="1" si="5"/>
        <v>11</v>
      </c>
      <c r="N32" s="73">
        <f t="shared" ca="1" si="6"/>
        <v>30</v>
      </c>
      <c r="O32" s="73">
        <f t="shared" ca="1" si="7"/>
        <v>1</v>
      </c>
      <c r="P32" s="81"/>
    </row>
    <row r="33" spans="1:18" ht="12.75" hidden="1" customHeight="1" collapsed="1" x14ac:dyDescent="0.2">
      <c r="A33" s="104"/>
    </row>
    <row r="34" spans="1:18" s="49" customFormat="1" ht="12.75" hidden="1" customHeight="1" x14ac:dyDescent="0.2">
      <c r="A34" s="104"/>
      <c r="B34" s="50">
        <v>1</v>
      </c>
      <c r="C34" s="51"/>
      <c r="D34" s="51" t="str">
        <f>VLOOKUP(B34,Спарав!$F$2:$G$15,2,)</f>
        <v>Л. Павлюк</v>
      </c>
      <c r="E34" s="52" t="s">
        <v>2603</v>
      </c>
      <c r="F34" s="38"/>
      <c r="G34" s="54">
        <f>SUM(G35:G43)</f>
        <v>0</v>
      </c>
      <c r="H34" s="54">
        <f>SUM(H35:H43)</f>
        <v>0</v>
      </c>
      <c r="I34" s="106"/>
      <c r="J34" s="52"/>
      <c r="K34" s="53"/>
      <c r="L34" s="44"/>
      <c r="M34" s="44"/>
      <c r="N34" s="44"/>
      <c r="O34" s="44"/>
      <c r="P34" s="44"/>
      <c r="Q34" s="49" t="s">
        <v>421</v>
      </c>
      <c r="R34" s="38"/>
    </row>
    <row r="35" spans="1:18" ht="12.75" hidden="1" customHeight="1" x14ac:dyDescent="0.2">
      <c r="A35" s="104"/>
      <c r="B35" s="41">
        <f>B34+0.1</f>
        <v>1.1000000000000001</v>
      </c>
      <c r="C35" s="57">
        <v>262</v>
      </c>
      <c r="D35" s="97" t="str">
        <f>IFERROR(VLOOKUP(C35,[1]Контраг!$A$15:$E$1497,2,),"")</f>
        <v>КОРПОРАЦИЯ ВСМПО-АВИСМА ПАО</v>
      </c>
      <c r="E35" s="47" t="str">
        <f>IFERROR(VLOOKUP(C35,[1]Контраг!$A$15:$E$1497,5,),"")</f>
        <v>Стр</v>
      </c>
      <c r="G35" s="55"/>
      <c r="H35" s="55"/>
      <c r="I35" s="56">
        <v>45230</v>
      </c>
      <c r="J35" s="48" t="str">
        <f t="shared" ref="J35:J42" ca="1" si="8">IF(AND(OR(G35&gt;0,H35&gt;0),OR(I35="",I35&lt;=$G$6)),"?","")</f>
        <v/>
      </c>
      <c r="K35" s="58" t="s">
        <v>2609</v>
      </c>
      <c r="L35" s="57" t="s">
        <v>2578</v>
      </c>
      <c r="M35" s="47">
        <f>IF(I35="","",MONTH(I35))</f>
        <v>10</v>
      </c>
      <c r="N35" s="47">
        <f>IF(I35="","",DAY(I35))</f>
        <v>31</v>
      </c>
      <c r="O35" s="47" t="str">
        <f ca="1">IF(M35=$M$6,1,"")</f>
        <v/>
      </c>
      <c r="P35" s="59" t="s">
        <v>3222</v>
      </c>
      <c r="Q35" s="38">
        <v>6607000556</v>
      </c>
    </row>
    <row r="36" spans="1:18" ht="12.75" hidden="1" customHeight="1" x14ac:dyDescent="0.2">
      <c r="A36" s="104"/>
      <c r="B36" s="41">
        <f t="shared" ref="B36:B42" si="9">B35+0.1</f>
        <v>1.2000000000000002</v>
      </c>
      <c r="C36" s="57">
        <v>383</v>
      </c>
      <c r="D36" s="97" t="str">
        <f>IFERROR(VLOOKUP(C36,[1]Контраг!$A$15:$E$1497,2,),"")</f>
        <v>Общество с ограниченной ответственностью "ВММ"</v>
      </c>
      <c r="E36" s="47" t="str">
        <f>IFERROR(VLOOKUP(C36,[1]Контраг!$A$15:$E$1497,5,),"")</f>
        <v>Трд</v>
      </c>
      <c r="G36" s="55"/>
      <c r="H36" s="55"/>
      <c r="I36" s="56"/>
      <c r="J36" s="48" t="str">
        <f t="shared" ca="1" si="8"/>
        <v/>
      </c>
      <c r="K36" s="58"/>
      <c r="L36" s="57"/>
      <c r="M36" s="47" t="str">
        <f t="shared" ref="M36:M43" si="10">IF(I36="","",MONTH(I36))</f>
        <v/>
      </c>
      <c r="N36" s="47" t="str">
        <f t="shared" ref="N36:N43" si="11">IF(I36="","",DAY(I36))</f>
        <v/>
      </c>
      <c r="O36" s="47" t="str">
        <f t="shared" ref="O36:O43" ca="1" si="12">IF(M36=$M$6,1,"")</f>
        <v/>
      </c>
      <c r="P36" s="59"/>
      <c r="Q36" s="38">
        <v>6623125986</v>
      </c>
    </row>
    <row r="37" spans="1:18" ht="12.75" hidden="1" customHeight="1" x14ac:dyDescent="0.2">
      <c r="A37" s="104"/>
      <c r="B37" s="41">
        <f t="shared" si="9"/>
        <v>1.3000000000000003</v>
      </c>
      <c r="C37" s="57">
        <v>614</v>
      </c>
      <c r="D37" s="97" t="str">
        <f>IFERROR(VLOOKUP(C37,[1]Контраг!$A$15:$E$1497,2,),"")</f>
        <v>ПО МАЯК ФГУП</v>
      </c>
      <c r="E37" s="47" t="str">
        <f>IFERROR(VLOOKUP(C37,[1]Контраг!$A$15:$E$1497,5,),"")</f>
        <v>ЗМК</v>
      </c>
      <c r="G37" s="55"/>
      <c r="H37" s="60"/>
      <c r="I37" s="56"/>
      <c r="J37" s="48" t="str">
        <f t="shared" ca="1" si="8"/>
        <v/>
      </c>
      <c r="K37" s="58"/>
      <c r="L37" s="57"/>
      <c r="M37" s="47" t="str">
        <f t="shared" si="10"/>
        <v/>
      </c>
      <c r="N37" s="47" t="str">
        <f t="shared" si="11"/>
        <v/>
      </c>
      <c r="O37" s="47" t="str">
        <f t="shared" ca="1" si="12"/>
        <v/>
      </c>
      <c r="P37" s="59"/>
      <c r="Q37" s="38">
        <v>7422000795</v>
      </c>
    </row>
    <row r="38" spans="1:18" ht="12.75" hidden="1" customHeight="1" x14ac:dyDescent="0.2">
      <c r="A38" s="104"/>
      <c r="B38" s="41">
        <f t="shared" si="9"/>
        <v>1.4000000000000004</v>
      </c>
      <c r="C38" s="57">
        <v>878</v>
      </c>
      <c r="D38" s="97" t="str">
        <f>IFERROR(VLOOKUP(C38,[1]Контраг!$A$15:$E$1497,2,),"")</f>
        <v>ЧЗМК АО</v>
      </c>
      <c r="E38" s="47" t="str">
        <f>IFERROR(VLOOKUP(C38,[1]Контраг!$A$15:$E$1497,5,),"")</f>
        <v/>
      </c>
      <c r="G38" s="55"/>
      <c r="H38" s="55"/>
      <c r="I38" s="56"/>
      <c r="J38" s="48" t="str">
        <f t="shared" ca="1" si="8"/>
        <v/>
      </c>
      <c r="K38" s="58" t="s">
        <v>2609</v>
      </c>
      <c r="L38" s="57" t="s">
        <v>2578</v>
      </c>
      <c r="M38" s="47" t="str">
        <f t="shared" si="10"/>
        <v/>
      </c>
      <c r="N38" s="47" t="str">
        <f t="shared" si="11"/>
        <v/>
      </c>
      <c r="O38" s="47" t="str">
        <f t="shared" ca="1" si="12"/>
        <v/>
      </c>
      <c r="P38" s="127"/>
      <c r="Q38" s="38">
        <v>7449010952</v>
      </c>
    </row>
    <row r="39" spans="1:18" ht="12.75" hidden="1" customHeight="1" x14ac:dyDescent="0.2">
      <c r="A39" s="104"/>
      <c r="B39" s="41">
        <f t="shared" si="9"/>
        <v>1.5000000000000004</v>
      </c>
      <c r="C39" s="57">
        <v>400</v>
      </c>
      <c r="D39" s="97" t="str">
        <f>IFERROR(VLOOKUP(C39,[1]Контраг!$A$15:$E$1497,2,),"")</f>
        <v>Общество с ограниченной ответственностью "Ренейссанс Хэви Индастрис"</v>
      </c>
      <c r="E39" s="47" t="str">
        <f>IFERROR(VLOOKUP(C39,[1]Контраг!$A$15:$E$1497,5,),"")</f>
        <v>ЗаК</v>
      </c>
      <c r="G39" s="55"/>
      <c r="H39" s="55"/>
      <c r="I39" s="56"/>
      <c r="J39" s="48" t="str">
        <f t="shared" ca="1" si="8"/>
        <v/>
      </c>
      <c r="K39" s="58"/>
      <c r="L39" s="57"/>
      <c r="M39" s="47" t="str">
        <f t="shared" si="10"/>
        <v/>
      </c>
      <c r="N39" s="47" t="str">
        <f t="shared" si="11"/>
        <v/>
      </c>
      <c r="O39" s="47" t="str">
        <f t="shared" ca="1" si="12"/>
        <v/>
      </c>
      <c r="P39" s="59"/>
      <c r="Q39" s="38">
        <v>7802772445</v>
      </c>
    </row>
    <row r="40" spans="1:18" ht="12.75" hidden="1" customHeight="1" x14ac:dyDescent="0.2">
      <c r="A40" s="104"/>
      <c r="B40" s="41">
        <f t="shared" si="9"/>
        <v>1.6000000000000005</v>
      </c>
      <c r="C40" s="57">
        <v>668</v>
      </c>
      <c r="D40" s="97" t="s">
        <v>3221</v>
      </c>
      <c r="E40" s="47" t="str">
        <f>IFERROR(VLOOKUP(C40,[1]Контраг!$A$15:$E$1497,5,),"")</f>
        <v/>
      </c>
      <c r="G40" s="55"/>
      <c r="H40" s="55"/>
      <c r="I40" s="56"/>
      <c r="J40" s="136"/>
      <c r="K40" s="58"/>
      <c r="L40" s="57"/>
      <c r="M40" s="47" t="str">
        <f t="shared" si="10"/>
        <v/>
      </c>
      <c r="N40" s="47" t="str">
        <f t="shared" si="11"/>
        <v/>
      </c>
      <c r="O40" s="47" t="str">
        <f t="shared" ca="1" si="12"/>
        <v/>
      </c>
      <c r="P40" s="59"/>
      <c r="Q40" s="38">
        <v>6623128970</v>
      </c>
    </row>
    <row r="41" spans="1:18" ht="12.75" hidden="1" customHeight="1" x14ac:dyDescent="0.2">
      <c r="A41" s="104"/>
      <c r="B41" s="41">
        <v>1.7</v>
      </c>
      <c r="C41" s="57">
        <v>603</v>
      </c>
      <c r="D41" s="97" t="s">
        <v>3200</v>
      </c>
      <c r="E41" s="47"/>
      <c r="G41" s="55"/>
      <c r="H41" s="55"/>
      <c r="I41" s="56"/>
      <c r="J41" s="48" t="str">
        <f t="shared" ca="1" si="8"/>
        <v/>
      </c>
      <c r="K41" s="58"/>
      <c r="L41" s="57"/>
      <c r="M41" s="47" t="str">
        <f t="shared" si="10"/>
        <v/>
      </c>
      <c r="N41" s="47" t="str">
        <f t="shared" si="11"/>
        <v/>
      </c>
      <c r="O41" s="47" t="str">
        <f t="shared" ca="1" si="12"/>
        <v/>
      </c>
      <c r="P41" s="127"/>
      <c r="Q41" s="38">
        <v>6658399875</v>
      </c>
    </row>
    <row r="42" spans="1:18" ht="12.75" hidden="1" customHeight="1" x14ac:dyDescent="0.2">
      <c r="A42" s="104"/>
      <c r="B42" s="41">
        <f t="shared" si="9"/>
        <v>1.8</v>
      </c>
      <c r="C42" s="57">
        <v>271</v>
      </c>
      <c r="D42" s="97" t="str">
        <f>IFERROR(VLOOKUP(C42,[1]Контраг!$A$15:$E$1497,2,),"")</f>
        <v>КТЗМ ООО</v>
      </c>
      <c r="E42" s="47" t="str">
        <f>IFERROR(VLOOKUP(C42,[1]Контраг!$A$15:$E$1497,5,),"")</f>
        <v/>
      </c>
      <c r="G42" s="55"/>
      <c r="H42" s="55"/>
      <c r="I42" s="56"/>
      <c r="J42" s="48" t="str">
        <f t="shared" ca="1" si="8"/>
        <v/>
      </c>
      <c r="K42" s="58"/>
      <c r="L42" s="57"/>
      <c r="M42" s="47" t="str">
        <f t="shared" si="10"/>
        <v/>
      </c>
      <c r="N42" s="47" t="str">
        <f t="shared" si="11"/>
        <v/>
      </c>
      <c r="O42" s="47" t="str">
        <f t="shared" ca="1" si="12"/>
        <v/>
      </c>
      <c r="P42" s="59"/>
      <c r="Q42" s="38">
        <v>3306019519</v>
      </c>
    </row>
    <row r="43" spans="1:18" ht="12.75" hidden="1" customHeight="1" x14ac:dyDescent="0.2">
      <c r="A43" s="104"/>
      <c r="B43" s="41">
        <f t="shared" ref="B43" si="13">B42+0.1</f>
        <v>1.9000000000000001</v>
      </c>
      <c r="C43" s="57"/>
      <c r="D43" s="97" t="s">
        <v>3211</v>
      </c>
      <c r="E43" s="47" t="str">
        <f>IFERROR(VLOOKUP(C43,Контраг!$A$15:$E$1497,5,),"")</f>
        <v/>
      </c>
      <c r="G43" s="55"/>
      <c r="H43" s="55"/>
      <c r="I43" s="56"/>
      <c r="J43" s="48" t="str">
        <f t="shared" ref="J43" ca="1" si="14">IF(AND(OR(G43&gt;0,H43&gt;0),OR(I43="",I43&lt;=$G$6)),"?","")</f>
        <v/>
      </c>
      <c r="K43" s="58"/>
      <c r="L43" s="57"/>
      <c r="M43" s="47" t="str">
        <f t="shared" si="10"/>
        <v/>
      </c>
      <c r="N43" s="47" t="str">
        <f t="shared" si="11"/>
        <v/>
      </c>
      <c r="O43" s="47" t="str">
        <f t="shared" ca="1" si="12"/>
        <v/>
      </c>
      <c r="P43" s="59"/>
    </row>
    <row r="44" spans="1:18" ht="12.75" customHeight="1" x14ac:dyDescent="0.2">
      <c r="A44" s="146" t="s">
        <v>2605</v>
      </c>
      <c r="B44" s="144"/>
      <c r="C44" s="146"/>
      <c r="D44" s="144"/>
      <c r="E44" s="144"/>
      <c r="F44" s="144"/>
      <c r="G44" s="144"/>
      <c r="H44" s="144"/>
      <c r="I44" s="146"/>
      <c r="J44" s="144"/>
      <c r="K44" s="104"/>
      <c r="L44" s="104"/>
      <c r="O44" s="47" t="str">
        <f t="shared" ref="O44" ca="1" si="15">IF(M44=$M$6,1,"")</f>
        <v/>
      </c>
      <c r="P44" s="144"/>
    </row>
    <row r="45" spans="1:18" s="49" customFormat="1" ht="12.75" customHeight="1" x14ac:dyDescent="0.2">
      <c r="A45" s="146" t="s">
        <v>2605</v>
      </c>
      <c r="B45" s="157">
        <f>B34+1</f>
        <v>2</v>
      </c>
      <c r="C45" s="158"/>
      <c r="D45" s="159" t="str">
        <f>VLOOKUP(B45,Спарав!$F$2:$G$15,2,)</f>
        <v>К. Малышева</v>
      </c>
      <c r="E45" s="160" t="s">
        <v>2603</v>
      </c>
      <c r="F45" s="144"/>
      <c r="G45" s="161">
        <f>SUM(G46:G66)</f>
        <v>7686193.2800000003</v>
      </c>
      <c r="H45" s="161">
        <f>SUM(H46:H66)</f>
        <v>1754348</v>
      </c>
      <c r="I45" s="162"/>
      <c r="J45" s="160"/>
      <c r="K45" s="107"/>
      <c r="L45" s="108"/>
      <c r="M45" s="44"/>
      <c r="N45" s="44"/>
      <c r="O45" s="44"/>
      <c r="P45" s="169"/>
    </row>
    <row r="46" spans="1:18" ht="12.6" customHeight="1" x14ac:dyDescent="0.2">
      <c r="A46" s="146" t="s">
        <v>2605</v>
      </c>
      <c r="B46" s="163">
        <f>B45+0.1</f>
        <v>2.1</v>
      </c>
      <c r="C46" s="164">
        <v>515</v>
      </c>
      <c r="D46" s="165" t="str">
        <f>IFERROR(VLOOKUP(C46,[1]Контраг!$A$15:$E$1497,2,),"")</f>
        <v>ООО "Стройпоставка"</v>
      </c>
      <c r="E46" s="166" t="str">
        <f>IFERROR(VLOOKUP(C46,[1]Контраг!$A$15:$E$1497,5,),"")</f>
        <v>ЗМК</v>
      </c>
      <c r="F46" s="144"/>
      <c r="G46" s="167">
        <v>265896</v>
      </c>
      <c r="H46" s="167"/>
      <c r="I46" s="168">
        <v>45291</v>
      </c>
      <c r="J46" s="166" t="str">
        <f t="shared" ref="J46:J66" ca="1" si="16">IF(AND(OR(G46&gt;0,H46&gt;0),OR(I46="",I46&lt;=$G$6)),"?","")</f>
        <v/>
      </c>
      <c r="K46" s="58" t="s">
        <v>2609</v>
      </c>
      <c r="L46" s="57" t="s">
        <v>2611</v>
      </c>
      <c r="M46" s="47">
        <f t="shared" ref="M46" si="17">IF(I46="","",MONTH(I46))</f>
        <v>12</v>
      </c>
      <c r="N46" s="47">
        <f t="shared" ref="N46" si="18">IF(I46="","",DAY(I46))</f>
        <v>31</v>
      </c>
      <c r="O46" s="47" t="str">
        <f t="shared" ref="O46" ca="1" si="19">IF(M46=$M$6,1,"")</f>
        <v/>
      </c>
      <c r="P46" s="170" t="s">
        <v>3219</v>
      </c>
      <c r="Q46" s="38">
        <v>2308270211</v>
      </c>
    </row>
    <row r="47" spans="1:18" ht="59.45" hidden="1" customHeight="1" x14ac:dyDescent="0.2">
      <c r="A47" s="104"/>
      <c r="B47" s="41"/>
      <c r="C47" s="57"/>
      <c r="D47" s="133" t="s">
        <v>3214</v>
      </c>
      <c r="E47" s="47"/>
      <c r="G47" s="55"/>
      <c r="H47" s="55"/>
      <c r="I47" s="56"/>
      <c r="J47" s="47"/>
      <c r="K47" s="58"/>
      <c r="L47" s="57"/>
      <c r="M47" s="47"/>
      <c r="N47" s="47"/>
      <c r="O47" s="47"/>
      <c r="P47" s="138"/>
    </row>
    <row r="48" spans="1:18" ht="59.45" hidden="1" customHeight="1" x14ac:dyDescent="0.2">
      <c r="A48" s="104"/>
      <c r="B48" s="41"/>
      <c r="C48" s="57"/>
      <c r="D48" s="133" t="s">
        <v>3228</v>
      </c>
      <c r="E48" s="47"/>
      <c r="G48" s="55"/>
      <c r="H48" s="55"/>
      <c r="I48" s="56"/>
      <c r="J48" s="47"/>
      <c r="K48" s="58"/>
      <c r="L48" s="57"/>
      <c r="M48" s="47"/>
      <c r="N48" s="47"/>
      <c r="O48" s="47"/>
      <c r="P48" s="138"/>
    </row>
    <row r="49" spans="1:17" ht="38.450000000000003" hidden="1" customHeight="1" x14ac:dyDescent="0.2">
      <c r="A49" s="104"/>
      <c r="B49" s="41">
        <f>B46+0.1</f>
        <v>2.2000000000000002</v>
      </c>
      <c r="C49" s="57">
        <v>287</v>
      </c>
      <c r="D49" s="133" t="str">
        <f>IFERROR(VLOOKUP(C49,[1]Контраг!$A$15:$E$1497,2,),"")</f>
        <v>ЛМС ООО</v>
      </c>
      <c r="E49" s="47" t="str">
        <f>IFERROR(VLOOKUP(C49,[1]Контраг!$A$15:$E$1497,5,),"")</f>
        <v>ИП</v>
      </c>
      <c r="G49" s="55"/>
      <c r="H49" s="55"/>
      <c r="I49" s="56"/>
      <c r="J49" s="139" t="s">
        <v>3229</v>
      </c>
      <c r="K49" s="58" t="s">
        <v>2609</v>
      </c>
      <c r="L49" s="57" t="s">
        <v>2578</v>
      </c>
      <c r="M49" s="47" t="str">
        <f t="shared" ref="M49:M65" si="20">IF(I49="","",MONTH(I49))</f>
        <v/>
      </c>
      <c r="N49" s="47" t="str">
        <f t="shared" ref="N49:N65" si="21">IF(I49="","",DAY(I49))</f>
        <v/>
      </c>
      <c r="O49" s="47" t="str">
        <f t="shared" ref="O49:O65" ca="1" si="22">IF(M49=$M$6,1,"")</f>
        <v/>
      </c>
      <c r="P49" s="59" t="s">
        <v>3219</v>
      </c>
      <c r="Q49" s="38">
        <v>7726344766</v>
      </c>
    </row>
    <row r="50" spans="1:17" ht="28.15" hidden="1" customHeight="1" x14ac:dyDescent="0.2">
      <c r="A50" s="104"/>
      <c r="B50" s="41">
        <f t="shared" ref="B50:B57" si="23">B49+0.1</f>
        <v>2.3000000000000003</v>
      </c>
      <c r="C50" s="57"/>
      <c r="D50" s="133"/>
      <c r="E50" s="47"/>
      <c r="G50" s="55"/>
      <c r="H50" s="55"/>
      <c r="I50" s="56"/>
      <c r="J50" s="140"/>
      <c r="K50" s="58" t="s">
        <v>2609</v>
      </c>
      <c r="L50" s="57"/>
      <c r="M50" s="47" t="str">
        <f t="shared" si="20"/>
        <v/>
      </c>
      <c r="N50" s="47" t="str">
        <f t="shared" si="21"/>
        <v/>
      </c>
      <c r="O50" s="47" t="str">
        <f t="shared" ca="1" si="22"/>
        <v/>
      </c>
      <c r="P50" s="138"/>
      <c r="Q50" s="38">
        <v>4502000516</v>
      </c>
    </row>
    <row r="51" spans="1:17" ht="12.75" hidden="1" customHeight="1" x14ac:dyDescent="0.2">
      <c r="A51" s="104"/>
      <c r="B51" s="41">
        <f t="shared" si="23"/>
        <v>2.4000000000000004</v>
      </c>
      <c r="C51" s="57">
        <v>57</v>
      </c>
      <c r="D51" s="133" t="str">
        <f>IFERROR(VLOOKUP(C51,[1]Контраг!$A$15:$E$1497,2,),"")</f>
        <v>АО "ЗОК"</v>
      </c>
      <c r="E51" s="47" t="str">
        <f>IFERROR(VLOOKUP(C51,[1]Контраг!$A$15:$E$1497,5,),"")</f>
        <v>ЗМК</v>
      </c>
      <c r="G51" s="55"/>
      <c r="H51" s="55"/>
      <c r="I51" s="56"/>
      <c r="J51" s="47" t="str">
        <f t="shared" ca="1" si="16"/>
        <v/>
      </c>
      <c r="K51" s="58" t="s">
        <v>2609</v>
      </c>
      <c r="L51" s="57" t="s">
        <v>2611</v>
      </c>
      <c r="M51" s="47" t="str">
        <f t="shared" si="20"/>
        <v/>
      </c>
      <c r="N51" s="47" t="str">
        <f t="shared" si="21"/>
        <v/>
      </c>
      <c r="O51" s="47" t="str">
        <f t="shared" ca="1" si="22"/>
        <v/>
      </c>
      <c r="P51" s="59" t="s">
        <v>3172</v>
      </c>
    </row>
    <row r="52" spans="1:17" ht="12.75" hidden="1" customHeight="1" x14ac:dyDescent="0.2">
      <c r="A52" s="104"/>
      <c r="B52" s="41">
        <f t="shared" si="23"/>
        <v>2.5000000000000004</v>
      </c>
      <c r="C52" s="57">
        <v>57</v>
      </c>
      <c r="D52" s="133" t="str">
        <f>IFERROR(VLOOKUP(C52,[1]Контраг!$A$15:$E$1497,2,),"")</f>
        <v>АО "ЗОК"</v>
      </c>
      <c r="E52" s="47" t="str">
        <f>IFERROR(VLOOKUP(C52,[1]Контраг!$A$15:$E$1497,5,),"")</f>
        <v>ЗМК</v>
      </c>
      <c r="G52" s="55"/>
      <c r="H52" s="55"/>
      <c r="I52" s="56"/>
      <c r="J52" s="47" t="str">
        <f t="shared" ca="1" si="16"/>
        <v/>
      </c>
      <c r="K52" s="58" t="s">
        <v>2609</v>
      </c>
      <c r="L52" s="57" t="s">
        <v>2611</v>
      </c>
      <c r="M52" s="47" t="str">
        <f t="shared" si="20"/>
        <v/>
      </c>
      <c r="N52" s="47" t="str">
        <f t="shared" si="21"/>
        <v/>
      </c>
      <c r="O52" s="47" t="str">
        <f t="shared" ca="1" si="22"/>
        <v/>
      </c>
      <c r="P52" s="59" t="s">
        <v>3172</v>
      </c>
    </row>
    <row r="53" spans="1:17" ht="12.75" hidden="1" customHeight="1" x14ac:dyDescent="0.2">
      <c r="A53" s="104"/>
      <c r="B53" s="41">
        <f t="shared" si="23"/>
        <v>2.6000000000000005</v>
      </c>
      <c r="C53" s="57">
        <v>57</v>
      </c>
      <c r="D53" s="133" t="str">
        <f>IFERROR(VLOOKUP(C53,[1]Контраг!$A$15:$E$1497,2,),"")</f>
        <v>АО "ЗОК"</v>
      </c>
      <c r="E53" s="47" t="str">
        <f>IFERROR(VLOOKUP(C53,[1]Контраг!$A$15:$E$1497,5,),"")</f>
        <v>ЗМК</v>
      </c>
      <c r="G53" s="55"/>
      <c r="H53" s="55"/>
      <c r="I53" s="56"/>
      <c r="J53" s="47" t="str">
        <f t="shared" ca="1" si="16"/>
        <v/>
      </c>
      <c r="K53" s="58" t="s">
        <v>2609</v>
      </c>
      <c r="L53" s="57" t="s">
        <v>2611</v>
      </c>
      <c r="M53" s="47" t="str">
        <f t="shared" si="20"/>
        <v/>
      </c>
      <c r="N53" s="47" t="str">
        <f t="shared" si="21"/>
        <v/>
      </c>
      <c r="O53" s="47" t="str">
        <f t="shared" ca="1" si="22"/>
        <v/>
      </c>
      <c r="P53" s="59" t="s">
        <v>3172</v>
      </c>
    </row>
    <row r="54" spans="1:17" ht="12.75" customHeight="1" x14ac:dyDescent="0.2">
      <c r="A54" s="146" t="s">
        <v>2605</v>
      </c>
      <c r="B54" s="163"/>
      <c r="C54" s="164"/>
      <c r="D54" s="165" t="s">
        <v>3236</v>
      </c>
      <c r="E54" s="166"/>
      <c r="F54" s="144"/>
      <c r="G54" s="167">
        <v>0</v>
      </c>
      <c r="H54" s="230">
        <v>14378</v>
      </c>
      <c r="I54" s="168">
        <v>45260</v>
      </c>
      <c r="J54" s="166"/>
      <c r="K54" s="58"/>
      <c r="L54" s="57"/>
      <c r="M54" s="47"/>
      <c r="N54" s="47"/>
      <c r="O54" s="47"/>
      <c r="P54" s="170"/>
    </row>
    <row r="55" spans="1:17" ht="15.6" customHeight="1" x14ac:dyDescent="0.2">
      <c r="A55" s="146" t="s">
        <v>2605</v>
      </c>
      <c r="B55" s="163"/>
      <c r="C55" s="164"/>
      <c r="D55" s="165" t="s">
        <v>3244</v>
      </c>
      <c r="E55" s="166" t="str">
        <f>IFERROR(VLOOKUP(C55,[1]Контраг!$A$15:$E$1497,5,),"")</f>
        <v/>
      </c>
      <c r="F55" s="144"/>
      <c r="G55" s="167">
        <v>5530000</v>
      </c>
      <c r="H55" s="167"/>
      <c r="I55" s="168">
        <v>45265</v>
      </c>
      <c r="J55" s="166" t="str">
        <f t="shared" ca="1" si="16"/>
        <v/>
      </c>
      <c r="K55" s="58" t="s">
        <v>2609</v>
      </c>
      <c r="L55" s="57" t="s">
        <v>2578</v>
      </c>
      <c r="M55" s="47">
        <f t="shared" si="20"/>
        <v>12</v>
      </c>
      <c r="N55" s="47">
        <f t="shared" si="21"/>
        <v>5</v>
      </c>
      <c r="O55" s="47" t="str">
        <f t="shared" ca="1" si="22"/>
        <v/>
      </c>
      <c r="P55" s="170"/>
      <c r="Q55" s="38">
        <v>6632004667</v>
      </c>
    </row>
    <row r="56" spans="1:17" ht="21" customHeight="1" x14ac:dyDescent="0.2">
      <c r="A56" s="146" t="s">
        <v>2605</v>
      </c>
      <c r="B56" s="163" t="e">
        <f>#REF!+0.1</f>
        <v>#REF!</v>
      </c>
      <c r="C56" s="164">
        <v>57</v>
      </c>
      <c r="D56" s="165" t="s">
        <v>3224</v>
      </c>
      <c r="E56" s="166" t="str">
        <f>IFERROR(VLOOKUP(C56,[1]Контраг!$A$15:$E$1497,5,),"")</f>
        <v>ЗМК</v>
      </c>
      <c r="F56" s="144"/>
      <c r="G56" s="167">
        <v>122000</v>
      </c>
      <c r="H56" s="167"/>
      <c r="I56" s="168">
        <v>45254</v>
      </c>
      <c r="J56" s="166" t="str">
        <f t="shared" ca="1" si="16"/>
        <v>?</v>
      </c>
      <c r="K56" s="58" t="s">
        <v>2609</v>
      </c>
      <c r="L56" s="57" t="s">
        <v>2611</v>
      </c>
      <c r="M56" s="47">
        <f t="shared" si="20"/>
        <v>11</v>
      </c>
      <c r="N56" s="47">
        <f t="shared" si="21"/>
        <v>24</v>
      </c>
      <c r="O56" s="47">
        <f t="shared" ca="1" si="22"/>
        <v>1</v>
      </c>
      <c r="P56" s="171" t="s">
        <v>3266</v>
      </c>
      <c r="Q56" s="231" t="s">
        <v>3281</v>
      </c>
    </row>
    <row r="57" spans="1:17" ht="12.6" hidden="1" customHeight="1" x14ac:dyDescent="0.2">
      <c r="A57" s="104"/>
      <c r="B57" s="41" t="e">
        <f t="shared" si="23"/>
        <v>#REF!</v>
      </c>
      <c r="C57" s="57">
        <v>57</v>
      </c>
      <c r="D57" s="133" t="s">
        <v>3224</v>
      </c>
      <c r="E57" s="47" t="str">
        <f>IFERROR(VLOOKUP(C57,[1]Контраг!$A$15:$E$1497,5,),"")</f>
        <v>ЗМК</v>
      </c>
      <c r="G57" s="55"/>
      <c r="H57" s="55"/>
      <c r="I57" s="56"/>
      <c r="J57" s="47"/>
      <c r="K57" s="58" t="s">
        <v>2609</v>
      </c>
      <c r="L57" s="57" t="s">
        <v>2611</v>
      </c>
      <c r="M57" s="47" t="str">
        <f t="shared" si="20"/>
        <v/>
      </c>
      <c r="N57" s="47" t="str">
        <f t="shared" si="21"/>
        <v/>
      </c>
      <c r="O57" s="47" t="str">
        <f t="shared" ca="1" si="22"/>
        <v/>
      </c>
      <c r="P57" s="59"/>
    </row>
    <row r="58" spans="1:17" ht="12.6" customHeight="1" x14ac:dyDescent="0.2">
      <c r="A58" s="146" t="s">
        <v>2605</v>
      </c>
      <c r="B58" s="163"/>
      <c r="C58" s="164"/>
      <c r="D58" s="165" t="s">
        <v>3261</v>
      </c>
      <c r="E58" s="166"/>
      <c r="F58" s="144"/>
      <c r="G58" s="167"/>
      <c r="H58" s="167">
        <v>881442</v>
      </c>
      <c r="I58" s="168"/>
      <c r="J58" s="166" t="s">
        <v>3161</v>
      </c>
      <c r="K58" s="58"/>
      <c r="L58" s="57"/>
      <c r="M58" s="47"/>
      <c r="N58" s="47"/>
      <c r="O58" s="47"/>
      <c r="P58" s="170" t="s">
        <v>3263</v>
      </c>
    </row>
    <row r="59" spans="1:17" ht="12.6" customHeight="1" x14ac:dyDescent="0.2">
      <c r="A59" s="146" t="s">
        <v>2605</v>
      </c>
      <c r="B59" s="163"/>
      <c r="C59" s="164"/>
      <c r="D59" s="165" t="s">
        <v>3262</v>
      </c>
      <c r="E59" s="166"/>
      <c r="F59" s="144"/>
      <c r="G59" s="167"/>
      <c r="H59" s="167">
        <v>858528</v>
      </c>
      <c r="I59" s="168"/>
      <c r="J59" s="166" t="s">
        <v>3161</v>
      </c>
      <c r="K59" s="58"/>
      <c r="L59" s="57"/>
      <c r="M59" s="47"/>
      <c r="N59" s="47"/>
      <c r="O59" s="47"/>
      <c r="P59" s="170" t="s">
        <v>3290</v>
      </c>
    </row>
    <row r="60" spans="1:17" ht="13.15" customHeight="1" x14ac:dyDescent="0.2">
      <c r="A60" s="146" t="s">
        <v>2605</v>
      </c>
      <c r="B60" s="163" t="e">
        <f>#REF!+0.1</f>
        <v>#REF!</v>
      </c>
      <c r="C60" s="164"/>
      <c r="D60" s="165" t="s">
        <v>3225</v>
      </c>
      <c r="E60" s="166" t="str">
        <f>IFERROR(VLOOKUP(C60,[1]Контраг!$A$15:$E$1497,5,),"")</f>
        <v/>
      </c>
      <c r="F60" s="144"/>
      <c r="G60" s="167">
        <v>1200000</v>
      </c>
      <c r="H60" s="167"/>
      <c r="I60" s="168">
        <v>45251</v>
      </c>
      <c r="J60" s="173" t="s">
        <v>3230</v>
      </c>
      <c r="K60" s="58" t="s">
        <v>2609</v>
      </c>
      <c r="L60" s="57" t="s">
        <v>2611</v>
      </c>
      <c r="M60" s="47">
        <f t="shared" si="20"/>
        <v>11</v>
      </c>
      <c r="N60" s="47">
        <f t="shared" si="21"/>
        <v>21</v>
      </c>
      <c r="O60" s="47">
        <f t="shared" ca="1" si="22"/>
        <v>1</v>
      </c>
      <c r="P60" s="170"/>
      <c r="Q60" s="38">
        <v>3524012143</v>
      </c>
    </row>
    <row r="61" spans="1:17" ht="13.15" customHeight="1" x14ac:dyDescent="0.2">
      <c r="A61" s="146"/>
      <c r="B61" s="163"/>
      <c r="C61" s="164"/>
      <c r="D61" s="165" t="s">
        <v>3298</v>
      </c>
      <c r="E61" s="166"/>
      <c r="F61" s="144"/>
      <c r="G61" s="167">
        <v>274421.28000000003</v>
      </c>
      <c r="H61" s="167"/>
      <c r="I61" s="168"/>
      <c r="J61" s="173"/>
      <c r="K61" s="58"/>
      <c r="L61" s="57"/>
      <c r="M61" s="47"/>
      <c r="N61" s="47"/>
      <c r="O61" s="47"/>
      <c r="P61" s="170"/>
    </row>
    <row r="62" spans="1:17" ht="12.75" customHeight="1" x14ac:dyDescent="0.2">
      <c r="A62" s="146" t="s">
        <v>2605</v>
      </c>
      <c r="B62" s="163" t="e">
        <f>B60+0.1</f>
        <v>#REF!</v>
      </c>
      <c r="C62" s="164">
        <v>57</v>
      </c>
      <c r="D62" s="165" t="s">
        <v>3299</v>
      </c>
      <c r="E62" s="166" t="s">
        <v>409</v>
      </c>
      <c r="F62" s="144"/>
      <c r="G62" s="167">
        <v>293876</v>
      </c>
      <c r="H62" s="167"/>
      <c r="I62" s="168">
        <v>45245</v>
      </c>
      <c r="J62" s="173" t="s">
        <v>3231</v>
      </c>
      <c r="K62" s="58" t="s">
        <v>2609</v>
      </c>
      <c r="L62" s="57" t="s">
        <v>2611</v>
      </c>
      <c r="M62" s="47">
        <f t="shared" si="20"/>
        <v>11</v>
      </c>
      <c r="N62" s="47">
        <f t="shared" si="21"/>
        <v>15</v>
      </c>
      <c r="O62" s="47">
        <f t="shared" ca="1" si="22"/>
        <v>1</v>
      </c>
      <c r="P62" s="170"/>
    </row>
    <row r="63" spans="1:17" ht="12.75" hidden="1" customHeight="1" x14ac:dyDescent="0.2">
      <c r="A63" s="104"/>
      <c r="B63" s="41" t="e">
        <f t="shared" ref="B63:B64" si="24">B62+0.1</f>
        <v>#REF!</v>
      </c>
      <c r="C63" s="57">
        <v>68</v>
      </c>
      <c r="D63" s="97" t="str">
        <f>IFERROR(VLOOKUP(C63,[1]Контраг!$A$15:$E$1497,2,),"")</f>
        <v>АО КОНАР</v>
      </c>
      <c r="E63" s="47" t="str">
        <f>IFERROR(VLOOKUP(C63,[1]Контраг!$A$15:$E$1497,5,),"")</f>
        <v>ЗаК</v>
      </c>
      <c r="G63" s="55"/>
      <c r="H63" s="60"/>
      <c r="I63" s="56"/>
      <c r="J63" s="47" t="str">
        <f t="shared" ca="1" si="16"/>
        <v/>
      </c>
      <c r="K63" s="58" t="s">
        <v>2609</v>
      </c>
      <c r="L63" s="57" t="s">
        <v>2611</v>
      </c>
      <c r="M63" s="47" t="str">
        <f t="shared" si="20"/>
        <v/>
      </c>
      <c r="N63" s="47" t="str">
        <f t="shared" si="21"/>
        <v/>
      </c>
      <c r="O63" s="47" t="str">
        <f t="shared" ca="1" si="22"/>
        <v/>
      </c>
      <c r="P63" s="59"/>
    </row>
    <row r="64" spans="1:17" ht="11.65" hidden="1" customHeight="1" x14ac:dyDescent="0.2">
      <c r="A64" s="104"/>
      <c r="B64" s="41" t="e">
        <f t="shared" si="24"/>
        <v>#REF!</v>
      </c>
      <c r="C64" s="57"/>
      <c r="D64" s="97" t="s">
        <v>3197</v>
      </c>
      <c r="E64" s="47"/>
      <c r="G64" s="131"/>
      <c r="H64" s="131"/>
      <c r="I64" s="56"/>
      <c r="J64" s="47" t="str">
        <f t="shared" ca="1" si="16"/>
        <v/>
      </c>
      <c r="K64" s="58" t="s">
        <v>2609</v>
      </c>
      <c r="L64" s="57" t="s">
        <v>2611</v>
      </c>
      <c r="M64" s="47" t="str">
        <f t="shared" si="20"/>
        <v/>
      </c>
      <c r="N64" s="47" t="str">
        <f t="shared" si="21"/>
        <v/>
      </c>
      <c r="O64" s="47" t="str">
        <f t="shared" ca="1" si="22"/>
        <v/>
      </c>
      <c r="P64" s="59"/>
    </row>
    <row r="65" spans="1:17" ht="12.75" hidden="1" customHeight="1" x14ac:dyDescent="0.2">
      <c r="A65" s="104"/>
      <c r="B65" s="41"/>
      <c r="C65" s="59"/>
      <c r="D65" s="97" t="s">
        <v>3197</v>
      </c>
      <c r="E65" s="129"/>
      <c r="G65" s="129"/>
      <c r="H65" s="131"/>
      <c r="I65" s="56"/>
      <c r="J65" s="47" t="str">
        <f t="shared" ca="1" si="16"/>
        <v/>
      </c>
      <c r="K65" s="58" t="s">
        <v>2609</v>
      </c>
      <c r="L65" s="57" t="s">
        <v>2611</v>
      </c>
      <c r="M65" s="47" t="str">
        <f t="shared" si="20"/>
        <v/>
      </c>
      <c r="N65" s="47" t="str">
        <f t="shared" si="21"/>
        <v/>
      </c>
      <c r="O65" s="47" t="str">
        <f t="shared" ca="1" si="22"/>
        <v/>
      </c>
      <c r="P65" s="129"/>
    </row>
    <row r="66" spans="1:17" ht="6.6" hidden="1" customHeight="1" x14ac:dyDescent="0.2">
      <c r="A66" s="104"/>
      <c r="B66" s="41"/>
      <c r="C66" s="59"/>
      <c r="D66" s="97" t="s">
        <v>3197</v>
      </c>
      <c r="E66" s="129"/>
      <c r="G66" s="129"/>
      <c r="H66" s="131"/>
      <c r="I66" s="56"/>
      <c r="J66" s="47" t="str">
        <f t="shared" ca="1" si="16"/>
        <v/>
      </c>
      <c r="K66" s="58" t="s">
        <v>2609</v>
      </c>
      <c r="L66" s="57" t="s">
        <v>2611</v>
      </c>
      <c r="M66" s="129"/>
      <c r="N66" s="129"/>
      <c r="O66" s="47"/>
      <c r="P66" s="129"/>
    </row>
    <row r="67" spans="1:17" ht="12.75" customHeight="1" x14ac:dyDescent="0.2">
      <c r="A67" s="146" t="s">
        <v>2605</v>
      </c>
      <c r="B67" s="144"/>
      <c r="C67" s="146"/>
      <c r="D67" s="144"/>
      <c r="E67" s="144"/>
      <c r="F67" s="144"/>
      <c r="G67" s="144"/>
      <c r="H67" s="144"/>
      <c r="I67" s="146"/>
      <c r="J67" s="144"/>
      <c r="K67" s="104"/>
      <c r="L67" s="104"/>
      <c r="O67" s="130"/>
      <c r="P67" s="144"/>
    </row>
    <row r="68" spans="1:17" s="49" customFormat="1" ht="12.75" customHeight="1" x14ac:dyDescent="0.2">
      <c r="A68" s="146" t="s">
        <v>2605</v>
      </c>
      <c r="B68" s="157">
        <f>B45+1</f>
        <v>3</v>
      </c>
      <c r="C68" s="158"/>
      <c r="D68" s="159" t="str">
        <f>VLOOKUP(B68,Спарав!$F$2:$G$15,2,)</f>
        <v>К. Бобрикова</v>
      </c>
      <c r="E68" s="160" t="s">
        <v>2603</v>
      </c>
      <c r="F68" s="144"/>
      <c r="G68" s="161">
        <f>SUM(G69:G100)</f>
        <v>7579341.2999999998</v>
      </c>
      <c r="H68" s="161">
        <f>SUM(H69:H100)</f>
        <v>70816.3</v>
      </c>
      <c r="I68" s="162"/>
      <c r="J68" s="160"/>
      <c r="K68" s="107"/>
      <c r="L68" s="108"/>
      <c r="M68" s="44"/>
      <c r="N68" s="44"/>
      <c r="O68" s="44"/>
      <c r="P68" s="169"/>
    </row>
    <row r="69" spans="1:17" ht="12.75" customHeight="1" x14ac:dyDescent="0.2">
      <c r="A69" s="146" t="s">
        <v>2605</v>
      </c>
      <c r="B69" s="163">
        <f>B68+0.1</f>
        <v>3.1</v>
      </c>
      <c r="C69" s="164">
        <v>282</v>
      </c>
      <c r="D69" s="172" t="str">
        <f>IFERROR(VLOOKUP(C69,[1]Контраг!$A$15:$E$1497,2,),"")</f>
        <v>ЛЕГИОН ООО НПО</v>
      </c>
      <c r="E69" s="166" t="str">
        <f>IFERROR(VLOOKUP(C69,[1]Контраг!$A$15:$E$1497,5,),"")</f>
        <v>Прч</v>
      </c>
      <c r="F69" s="144"/>
      <c r="G69" s="167">
        <v>14177</v>
      </c>
      <c r="H69" s="167"/>
      <c r="I69" s="168">
        <v>45268</v>
      </c>
      <c r="J69" s="174" t="str">
        <f t="shared" ref="J69:J74" ca="1" si="25">IF(AND(OR(G69&gt;0,H69&gt;0),OR(I69="",I69&lt;=$G$6)),"?","")</f>
        <v/>
      </c>
      <c r="K69" s="58"/>
      <c r="L69" s="57"/>
      <c r="M69" s="47">
        <f t="shared" ref="M69:M85" si="26">IF(I69="","",MONTH(I69))</f>
        <v>12</v>
      </c>
      <c r="N69" s="47">
        <f t="shared" ref="N69:N85" si="27">IF(I69="","",DAY(I69))</f>
        <v>8</v>
      </c>
      <c r="O69" s="47" t="str">
        <f t="shared" ref="O69:O85" ca="1" si="28">IF(M69=$M$6,1,"")</f>
        <v/>
      </c>
      <c r="P69" s="175" t="s">
        <v>3259</v>
      </c>
      <c r="Q69" s="38">
        <v>6686020432</v>
      </c>
    </row>
    <row r="70" spans="1:17" ht="12.75" hidden="1" customHeight="1" x14ac:dyDescent="0.2">
      <c r="A70" s="104"/>
      <c r="B70" s="41">
        <f t="shared" ref="B70:B74" si="29">B69+0.1</f>
        <v>3.2</v>
      </c>
      <c r="C70" s="57">
        <v>915</v>
      </c>
      <c r="D70" s="97" t="str">
        <f>IFERROR(VLOOKUP(C70,[1]Контраг!$A$15:$E$1497,2,),"")</f>
        <v>ООО " Сибэнергоавтоматика"</v>
      </c>
      <c r="E70" s="47" t="str">
        <f>IFERROR(VLOOKUP(C70,[1]Контраг!$A$15:$E$1497,5,),"")</f>
        <v/>
      </c>
      <c r="G70" s="55"/>
      <c r="H70" s="55"/>
      <c r="I70" s="56"/>
      <c r="J70" s="48" t="str">
        <f t="shared" ca="1" si="25"/>
        <v/>
      </c>
      <c r="K70" s="58"/>
      <c r="L70" s="57"/>
      <c r="M70" s="47" t="str">
        <f t="shared" si="26"/>
        <v/>
      </c>
      <c r="N70" s="47" t="str">
        <f t="shared" si="27"/>
        <v/>
      </c>
      <c r="O70" s="47" t="str">
        <f t="shared" ca="1" si="28"/>
        <v/>
      </c>
      <c r="P70" s="59"/>
      <c r="Q70" s="38">
        <v>8602268930</v>
      </c>
    </row>
    <row r="71" spans="1:17" ht="12.75" hidden="1" customHeight="1" x14ac:dyDescent="0.2">
      <c r="A71" s="104"/>
      <c r="B71" s="41">
        <f t="shared" si="29"/>
        <v>3.3000000000000003</v>
      </c>
      <c r="C71" s="57">
        <v>716</v>
      </c>
      <c r="D71" s="97" t="str">
        <f>IFERROR(VLOOKUP(C71,[1]Контраг!$A$15:$E$1497,2,),"")</f>
        <v>СМТ БШСУ ООО</v>
      </c>
      <c r="E71" s="47" t="str">
        <f>IFERROR(VLOOKUP(C71,[1]Контраг!$A$15:$E$1497,5,),"")</f>
        <v>Трд</v>
      </c>
      <c r="G71" s="55"/>
      <c r="H71" s="60"/>
      <c r="I71" s="56"/>
      <c r="J71" s="48" t="str">
        <f t="shared" ca="1" si="25"/>
        <v/>
      </c>
      <c r="K71" s="58"/>
      <c r="L71" s="57"/>
      <c r="M71" s="47" t="str">
        <f t="shared" si="26"/>
        <v/>
      </c>
      <c r="N71" s="47" t="str">
        <f t="shared" si="27"/>
        <v/>
      </c>
      <c r="O71" s="47" t="str">
        <f t="shared" ca="1" si="28"/>
        <v/>
      </c>
      <c r="P71" s="59"/>
      <c r="Q71" s="38">
        <v>5911041265</v>
      </c>
    </row>
    <row r="72" spans="1:17" ht="12.75" hidden="1" customHeight="1" x14ac:dyDescent="0.2">
      <c r="A72" s="104"/>
      <c r="B72" s="41">
        <f t="shared" si="29"/>
        <v>3.4000000000000004</v>
      </c>
      <c r="C72" s="57">
        <v>249</v>
      </c>
      <c r="D72" s="97" t="str">
        <f>IFERROR(VLOOKUP(C72,[1]Контраг!$A$15:$E$1497,2,),"")</f>
        <v>КОМБИНАТ ЭЛЕКТРОХИМПРИБОР ФГУП</v>
      </c>
      <c r="E72" s="47" t="str">
        <f>IFERROR(VLOOKUP(C72,[1]Контраг!$A$15:$E$1497,5,),"")</f>
        <v>Хол</v>
      </c>
      <c r="G72" s="55"/>
      <c r="H72" s="128"/>
      <c r="I72" s="56"/>
      <c r="J72" s="48" t="str">
        <f t="shared" ca="1" si="25"/>
        <v/>
      </c>
      <c r="K72" s="58"/>
      <c r="L72" s="57"/>
      <c r="M72" s="47" t="str">
        <f t="shared" si="26"/>
        <v/>
      </c>
      <c r="N72" s="47" t="str">
        <f t="shared" si="27"/>
        <v/>
      </c>
      <c r="O72" s="47" t="str">
        <f t="shared" ca="1" si="28"/>
        <v/>
      </c>
      <c r="P72" s="127"/>
      <c r="Q72" s="38">
        <v>6630002336</v>
      </c>
    </row>
    <row r="73" spans="1:17" ht="12" hidden="1" x14ac:dyDescent="0.2">
      <c r="A73" s="104"/>
      <c r="B73" s="41">
        <f t="shared" si="29"/>
        <v>3.5000000000000004</v>
      </c>
      <c r="C73" s="57">
        <v>754</v>
      </c>
      <c r="D73" s="133" t="str">
        <f>IFERROR(VLOOKUP(C73,[1]Контраг!$A$15:$E$1497,2,),"")</f>
        <v>СТЭП ООО</v>
      </c>
      <c r="E73" s="47" t="str">
        <f>IFERROR(VLOOKUP(C73,[1]Контраг!$A$15:$E$1497,5,),"")</f>
        <v>Физ</v>
      </c>
      <c r="G73" s="55"/>
      <c r="H73" s="55"/>
      <c r="I73" s="56"/>
      <c r="J73" s="48" t="str">
        <f t="shared" ca="1" si="25"/>
        <v/>
      </c>
      <c r="K73" s="58" t="s">
        <v>2609</v>
      </c>
      <c r="L73" s="57" t="s">
        <v>2578</v>
      </c>
      <c r="M73" s="47" t="str">
        <f t="shared" si="26"/>
        <v/>
      </c>
      <c r="N73" s="47" t="str">
        <f t="shared" si="27"/>
        <v/>
      </c>
      <c r="O73" s="47" t="str">
        <f t="shared" ca="1" si="28"/>
        <v/>
      </c>
      <c r="P73" s="59"/>
      <c r="Q73" s="38">
        <v>6623100580</v>
      </c>
    </row>
    <row r="74" spans="1:17" ht="10.15" hidden="1" customHeight="1" x14ac:dyDescent="0.2">
      <c r="A74" s="104"/>
      <c r="B74" s="41">
        <f t="shared" si="29"/>
        <v>3.6000000000000005</v>
      </c>
      <c r="C74" s="57">
        <v>63</v>
      </c>
      <c r="D74" s="97" t="s">
        <v>3220</v>
      </c>
      <c r="E74" s="47" t="str">
        <f>IFERROR(VLOOKUP(C74,[1]Контраг!$A$15:$E$1497,5,),"")</f>
        <v>Хол</v>
      </c>
      <c r="G74" s="55"/>
      <c r="H74" s="55"/>
      <c r="I74" s="56"/>
      <c r="J74" s="48" t="str">
        <f t="shared" ca="1" si="25"/>
        <v/>
      </c>
      <c r="K74" s="58" t="s">
        <v>2609</v>
      </c>
      <c r="L74" s="57" t="s">
        <v>2578</v>
      </c>
      <c r="M74" s="47" t="str">
        <f t="shared" si="26"/>
        <v/>
      </c>
      <c r="N74" s="47" t="str">
        <f t="shared" si="27"/>
        <v/>
      </c>
      <c r="O74" s="47" t="str">
        <f t="shared" ca="1" si="28"/>
        <v/>
      </c>
      <c r="P74" s="59"/>
      <c r="Q74" s="38">
        <v>7734047608</v>
      </c>
    </row>
    <row r="75" spans="1:17" ht="10.15" customHeight="1" x14ac:dyDescent="0.2">
      <c r="A75" s="146" t="s">
        <v>2605</v>
      </c>
      <c r="B75" s="163">
        <f t="shared" ref="B75:B100" si="30">B74+0.1</f>
        <v>3.7000000000000006</v>
      </c>
      <c r="C75" s="164"/>
      <c r="D75" s="172" t="s">
        <v>194</v>
      </c>
      <c r="E75" s="166" t="str">
        <f>IFERROR(VLOOKUP(C75,Контраг!$A$15:$E$1497,5,),"")</f>
        <v/>
      </c>
      <c r="F75" s="144"/>
      <c r="G75" s="167"/>
      <c r="H75" s="167">
        <v>70816.3</v>
      </c>
      <c r="I75" s="168">
        <v>45268</v>
      </c>
      <c r="J75" s="174" t="str">
        <f t="shared" ref="J75:J151" ca="1" si="31">IF(AND(OR(G75&gt;0,H75&gt;0),OR(I75="",I75&lt;=$G$6)),"?","")</f>
        <v/>
      </c>
      <c r="K75" s="58"/>
      <c r="L75" s="57"/>
      <c r="M75" s="47">
        <f t="shared" si="26"/>
        <v>12</v>
      </c>
      <c r="N75" s="47">
        <f t="shared" si="27"/>
        <v>8</v>
      </c>
      <c r="O75" s="47" t="str">
        <f t="shared" ca="1" si="28"/>
        <v/>
      </c>
      <c r="P75" s="170" t="s">
        <v>3260</v>
      </c>
    </row>
    <row r="76" spans="1:17" ht="10.15" hidden="1" customHeight="1" x14ac:dyDescent="0.2">
      <c r="A76" s="104"/>
      <c r="B76" s="41"/>
      <c r="C76" s="57"/>
      <c r="D76" s="97" t="s">
        <v>3207</v>
      </c>
      <c r="E76" s="47"/>
      <c r="G76" s="55"/>
      <c r="H76" s="55"/>
      <c r="I76" s="56">
        <v>45128</v>
      </c>
      <c r="J76" s="48"/>
      <c r="K76" s="58" t="s">
        <v>2609</v>
      </c>
      <c r="L76" s="57"/>
      <c r="M76" s="47">
        <f t="shared" si="26"/>
        <v>7</v>
      </c>
      <c r="N76" s="47">
        <f t="shared" si="27"/>
        <v>21</v>
      </c>
      <c r="O76" s="47" t="str">
        <f t="shared" ca="1" si="28"/>
        <v/>
      </c>
      <c r="P76" s="59"/>
    </row>
    <row r="77" spans="1:17" ht="10.15" customHeight="1" x14ac:dyDescent="0.2">
      <c r="A77" s="146" t="s">
        <v>2605</v>
      </c>
      <c r="B77" s="163"/>
      <c r="C77" s="164"/>
      <c r="D77" s="172" t="s">
        <v>3250</v>
      </c>
      <c r="E77" s="166"/>
      <c r="F77" s="144"/>
      <c r="G77" s="167">
        <v>3550000</v>
      </c>
      <c r="H77" s="167"/>
      <c r="I77" s="168">
        <v>45275</v>
      </c>
      <c r="J77" s="174"/>
      <c r="K77" s="58"/>
      <c r="L77" s="57"/>
      <c r="M77" s="47"/>
      <c r="N77" s="47"/>
      <c r="O77" s="47"/>
      <c r="P77" s="170" t="s">
        <v>3294</v>
      </c>
    </row>
    <row r="78" spans="1:17" ht="10.15" hidden="1" customHeight="1" x14ac:dyDescent="0.2">
      <c r="A78" s="104"/>
      <c r="B78" s="41"/>
      <c r="C78" s="57"/>
      <c r="D78" s="97" t="s">
        <v>3250</v>
      </c>
      <c r="E78" s="47"/>
      <c r="G78" s="55"/>
      <c r="H78" s="55"/>
      <c r="I78" s="56"/>
      <c r="J78" s="48"/>
      <c r="K78" s="58"/>
      <c r="L78" s="57"/>
      <c r="M78" s="47"/>
      <c r="N78" s="47"/>
      <c r="O78" s="47"/>
      <c r="P78" s="59" t="s">
        <v>3251</v>
      </c>
    </row>
    <row r="79" spans="1:17" ht="10.15" customHeight="1" x14ac:dyDescent="0.2">
      <c r="A79" s="146" t="s">
        <v>2605</v>
      </c>
      <c r="B79" s="163"/>
      <c r="C79" s="164"/>
      <c r="D79" s="172" t="s">
        <v>3237</v>
      </c>
      <c r="E79" s="166"/>
      <c r="F79" s="144"/>
      <c r="G79" s="167">
        <v>27172.799999999999</v>
      </c>
      <c r="H79" s="167"/>
      <c r="I79" s="168">
        <v>45289</v>
      </c>
      <c r="J79" s="174"/>
      <c r="K79" s="58"/>
      <c r="L79" s="57"/>
      <c r="M79" s="47"/>
      <c r="N79" s="47"/>
      <c r="O79" s="47"/>
      <c r="P79" s="170" t="s">
        <v>3276</v>
      </c>
    </row>
    <row r="80" spans="1:17" ht="10.15" customHeight="1" x14ac:dyDescent="0.2">
      <c r="A80" s="146" t="s">
        <v>2605</v>
      </c>
      <c r="B80" s="163"/>
      <c r="C80" s="164"/>
      <c r="D80" s="172" t="s">
        <v>3162</v>
      </c>
      <c r="E80" s="166"/>
      <c r="F80" s="144"/>
      <c r="G80" s="167">
        <v>7310</v>
      </c>
      <c r="H80" s="167"/>
      <c r="I80" s="168">
        <v>45260</v>
      </c>
      <c r="J80" s="174"/>
      <c r="K80" s="58"/>
      <c r="L80" s="57"/>
      <c r="M80" s="47"/>
      <c r="N80" s="47"/>
      <c r="O80" s="47"/>
      <c r="P80" s="170"/>
    </row>
    <row r="81" spans="1:24" ht="10.15" hidden="1" customHeight="1" x14ac:dyDescent="0.2">
      <c r="A81" s="104"/>
      <c r="B81" s="41"/>
      <c r="C81" s="57"/>
      <c r="D81" s="97" t="s">
        <v>3238</v>
      </c>
      <c r="E81" s="47"/>
      <c r="G81" s="55">
        <v>105000</v>
      </c>
      <c r="H81" s="55"/>
      <c r="I81" s="56">
        <v>45254</v>
      </c>
      <c r="J81" s="48"/>
      <c r="K81" s="58"/>
      <c r="L81" s="57"/>
      <c r="M81" s="47">
        <f t="shared" si="26"/>
        <v>11</v>
      </c>
      <c r="N81" s="47">
        <f t="shared" si="27"/>
        <v>24</v>
      </c>
      <c r="O81" s="47">
        <f t="shared" ca="1" si="28"/>
        <v>1</v>
      </c>
      <c r="P81" s="59"/>
    </row>
    <row r="82" spans="1:24" ht="10.15" hidden="1" customHeight="1" x14ac:dyDescent="0.2">
      <c r="A82" s="104"/>
      <c r="B82" s="41"/>
      <c r="C82" s="57">
        <v>63</v>
      </c>
      <c r="D82" s="97" t="s">
        <v>3220</v>
      </c>
      <c r="E82" s="47"/>
      <c r="G82" s="55"/>
      <c r="H82" s="55"/>
      <c r="I82" s="56"/>
      <c r="J82" s="48"/>
      <c r="K82" s="58"/>
      <c r="L82" s="57"/>
      <c r="M82" s="47"/>
      <c r="N82" s="47"/>
      <c r="O82" s="47"/>
      <c r="P82" s="59"/>
    </row>
    <row r="83" spans="1:24" ht="10.15" customHeight="1" x14ac:dyDescent="0.2">
      <c r="A83" s="146" t="s">
        <v>2605</v>
      </c>
      <c r="B83" s="163"/>
      <c r="C83" s="164"/>
      <c r="D83" s="172" t="s">
        <v>3220</v>
      </c>
      <c r="E83" s="166"/>
      <c r="F83" s="144"/>
      <c r="G83" s="167">
        <v>1600000</v>
      </c>
      <c r="H83" s="167"/>
      <c r="I83" s="168">
        <v>45260</v>
      </c>
      <c r="J83" s="174"/>
      <c r="K83" s="58"/>
      <c r="L83" s="57"/>
      <c r="M83" s="47"/>
      <c r="N83" s="47"/>
      <c r="O83" s="47"/>
      <c r="P83" s="170"/>
    </row>
    <row r="84" spans="1:24" ht="10.15" hidden="1" customHeight="1" x14ac:dyDescent="0.2">
      <c r="A84" s="104"/>
      <c r="B84" s="41"/>
      <c r="C84" s="57"/>
      <c r="D84" s="97"/>
      <c r="E84" s="47"/>
      <c r="G84" s="55"/>
      <c r="H84" s="55"/>
      <c r="I84" s="56"/>
      <c r="J84" s="48"/>
      <c r="K84" s="58"/>
      <c r="L84" s="57"/>
      <c r="M84" s="47" t="str">
        <f t="shared" si="26"/>
        <v/>
      </c>
      <c r="N84" s="47" t="str">
        <f t="shared" si="27"/>
        <v/>
      </c>
      <c r="O84" s="47" t="str">
        <f t="shared" ca="1" si="28"/>
        <v/>
      </c>
      <c r="P84" s="59"/>
    </row>
    <row r="85" spans="1:24" ht="12.6" customHeight="1" x14ac:dyDescent="0.2">
      <c r="A85" s="146" t="s">
        <v>2605</v>
      </c>
      <c r="B85" s="163"/>
      <c r="C85" s="164"/>
      <c r="D85" s="172" t="s">
        <v>3245</v>
      </c>
      <c r="E85" s="166"/>
      <c r="F85" s="144"/>
      <c r="G85" s="167">
        <v>22000</v>
      </c>
      <c r="H85" s="167"/>
      <c r="I85" s="168">
        <v>45268</v>
      </c>
      <c r="J85" s="174"/>
      <c r="K85" s="58"/>
      <c r="L85" s="57"/>
      <c r="M85" s="47">
        <f t="shared" si="26"/>
        <v>12</v>
      </c>
      <c r="N85" s="47">
        <f t="shared" si="27"/>
        <v>8</v>
      </c>
      <c r="O85" s="47" t="str">
        <f t="shared" ca="1" si="28"/>
        <v/>
      </c>
      <c r="P85" s="170"/>
    </row>
    <row r="86" spans="1:24" ht="12.6" customHeight="1" x14ac:dyDescent="0.2">
      <c r="A86" s="146"/>
      <c r="B86" s="163"/>
      <c r="C86" s="164"/>
      <c r="D86" s="172" t="s">
        <v>3295</v>
      </c>
      <c r="E86" s="166"/>
      <c r="F86" s="144"/>
      <c r="G86" s="167">
        <v>7252</v>
      </c>
      <c r="H86" s="167"/>
      <c r="I86" s="168">
        <v>45268</v>
      </c>
      <c r="J86" s="174"/>
      <c r="K86" s="58"/>
      <c r="L86" s="57"/>
      <c r="M86" s="47"/>
      <c r="N86" s="47"/>
      <c r="O86" s="47"/>
      <c r="P86" s="170" t="s">
        <v>3296</v>
      </c>
    </row>
    <row r="87" spans="1:24" ht="10.15" customHeight="1" x14ac:dyDescent="0.2">
      <c r="A87" s="146" t="s">
        <v>2605</v>
      </c>
      <c r="B87" s="163"/>
      <c r="C87" s="164"/>
      <c r="D87" s="172" t="s">
        <v>3227</v>
      </c>
      <c r="E87" s="166"/>
      <c r="F87" s="144"/>
      <c r="G87" s="167">
        <v>141000</v>
      </c>
      <c r="H87" s="167"/>
      <c r="I87" s="168">
        <v>45260</v>
      </c>
      <c r="J87" s="174"/>
      <c r="K87" s="58"/>
      <c r="L87" s="57"/>
      <c r="M87" s="47"/>
      <c r="N87" s="47"/>
      <c r="O87" s="47"/>
      <c r="P87" s="170"/>
    </row>
    <row r="88" spans="1:24" ht="10.15" customHeight="1" x14ac:dyDescent="0.2">
      <c r="A88" s="146" t="s">
        <v>2605</v>
      </c>
      <c r="B88" s="163"/>
      <c r="C88" s="176">
        <v>45247</v>
      </c>
      <c r="D88" s="172" t="s">
        <v>3257</v>
      </c>
      <c r="E88" s="166"/>
      <c r="F88" s="144"/>
      <c r="G88" s="167">
        <v>570870</v>
      </c>
      <c r="H88" s="167"/>
      <c r="I88" s="168">
        <v>45277</v>
      </c>
      <c r="J88" s="174"/>
      <c r="K88" s="58"/>
      <c r="L88" s="57"/>
      <c r="M88" s="47"/>
      <c r="N88" s="47"/>
      <c r="O88" s="47"/>
      <c r="P88" s="170" t="s">
        <v>3276</v>
      </c>
    </row>
    <row r="89" spans="1:24" ht="10.15" customHeight="1" x14ac:dyDescent="0.2">
      <c r="A89" s="146"/>
      <c r="B89" s="197"/>
      <c r="C89" s="198">
        <v>45251</v>
      </c>
      <c r="D89" s="199" t="s">
        <v>3277</v>
      </c>
      <c r="E89" s="200"/>
      <c r="F89" s="144"/>
      <c r="G89" s="202">
        <v>97500</v>
      </c>
      <c r="H89" s="202"/>
      <c r="I89" s="203"/>
      <c r="J89" s="204"/>
      <c r="K89" s="58"/>
      <c r="L89" s="57"/>
      <c r="M89" s="47"/>
      <c r="N89" s="47"/>
      <c r="O89" s="47"/>
      <c r="P89" s="205" t="s">
        <v>3276</v>
      </c>
    </row>
    <row r="90" spans="1:24" s="206" customFormat="1" ht="10.15" hidden="1" customHeight="1" x14ac:dyDescent="0.2">
      <c r="A90" s="195"/>
      <c r="B90" s="197"/>
      <c r="C90" s="198">
        <v>45252</v>
      </c>
      <c r="D90" s="199" t="s">
        <v>3275</v>
      </c>
      <c r="E90" s="200"/>
      <c r="F90" s="201"/>
      <c r="G90" s="202">
        <v>0</v>
      </c>
      <c r="H90" s="202"/>
      <c r="I90" s="203"/>
      <c r="J90" s="204"/>
      <c r="K90" s="58"/>
      <c r="L90" s="57"/>
      <c r="M90" s="47"/>
      <c r="N90" s="47"/>
      <c r="O90" s="47"/>
      <c r="P90" s="205" t="s">
        <v>3276</v>
      </c>
      <c r="Q90" s="196"/>
      <c r="R90" s="196"/>
      <c r="S90" s="196"/>
      <c r="T90" s="196"/>
      <c r="U90" s="196"/>
    </row>
    <row r="91" spans="1:24" s="206" customFormat="1" ht="10.15" customHeight="1" x14ac:dyDescent="0.2">
      <c r="A91" s="195"/>
      <c r="B91" s="197"/>
      <c r="C91" s="198"/>
      <c r="D91" s="199" t="s">
        <v>3291</v>
      </c>
      <c r="E91" s="200"/>
      <c r="F91" s="201"/>
      <c r="G91" s="202">
        <v>8000</v>
      </c>
      <c r="H91" s="202"/>
      <c r="I91" s="203">
        <v>45260</v>
      </c>
      <c r="J91" s="204"/>
      <c r="K91" s="58"/>
      <c r="L91" s="57"/>
      <c r="M91" s="47"/>
      <c r="N91" s="47"/>
      <c r="O91" s="47"/>
      <c r="P91" s="205" t="s">
        <v>3297</v>
      </c>
      <c r="Q91" s="196"/>
      <c r="R91" s="196"/>
      <c r="S91" s="196"/>
      <c r="T91" s="196"/>
      <c r="U91" s="196"/>
    </row>
    <row r="92" spans="1:24" s="206" customFormat="1" ht="10.15" customHeight="1" x14ac:dyDescent="0.2">
      <c r="A92" s="195"/>
      <c r="B92" s="197"/>
      <c r="C92" s="198">
        <v>45258</v>
      </c>
      <c r="D92" s="199" t="s">
        <v>3291</v>
      </c>
      <c r="E92" s="200"/>
      <c r="F92" s="201"/>
      <c r="G92" s="202">
        <v>0</v>
      </c>
      <c r="H92" s="202"/>
      <c r="I92" s="203"/>
      <c r="J92" s="204"/>
      <c r="K92" s="58"/>
      <c r="L92" s="57"/>
      <c r="M92" s="47"/>
      <c r="N92" s="47"/>
      <c r="O92" s="47"/>
      <c r="P92" s="205" t="s">
        <v>3276</v>
      </c>
      <c r="Q92" s="196"/>
      <c r="R92" s="196"/>
      <c r="S92" s="196"/>
      <c r="T92" s="196"/>
      <c r="U92" s="196"/>
      <c r="V92" s="196"/>
      <c r="W92" s="196"/>
      <c r="X92" s="196"/>
    </row>
    <row r="93" spans="1:24" s="206" customFormat="1" ht="10.15" customHeight="1" x14ac:dyDescent="0.2">
      <c r="A93" s="195"/>
      <c r="B93" s="197"/>
      <c r="C93" s="198">
        <v>45258</v>
      </c>
      <c r="D93" s="199" t="s">
        <v>3292</v>
      </c>
      <c r="E93" s="200"/>
      <c r="F93" s="201"/>
      <c r="G93" s="202">
        <v>16200</v>
      </c>
      <c r="H93" s="202"/>
      <c r="I93" s="203"/>
      <c r="J93" s="204"/>
      <c r="K93" s="58"/>
      <c r="L93" s="57"/>
      <c r="M93" s="47"/>
      <c r="N93" s="47"/>
      <c r="O93" s="47"/>
      <c r="P93" s="205" t="s">
        <v>3276</v>
      </c>
      <c r="Q93" s="196"/>
      <c r="R93" s="196"/>
      <c r="S93" s="196"/>
      <c r="T93" s="196"/>
      <c r="U93" s="196"/>
      <c r="V93" s="196"/>
      <c r="W93" s="196"/>
      <c r="X93" s="196"/>
    </row>
    <row r="94" spans="1:24" s="206" customFormat="1" ht="10.15" customHeight="1" x14ac:dyDescent="0.2">
      <c r="A94" s="195"/>
      <c r="B94" s="197"/>
      <c r="C94" s="198">
        <v>45258</v>
      </c>
      <c r="D94" s="199" t="s">
        <v>3292</v>
      </c>
      <c r="E94" s="200"/>
      <c r="F94" s="201"/>
      <c r="G94" s="202">
        <v>27500</v>
      </c>
      <c r="H94" s="202"/>
      <c r="I94" s="203"/>
      <c r="J94" s="204"/>
      <c r="K94" s="58"/>
      <c r="L94" s="57"/>
      <c r="M94" s="47"/>
      <c r="N94" s="47"/>
      <c r="O94" s="47"/>
      <c r="P94" s="205" t="s">
        <v>3276</v>
      </c>
      <c r="Q94" s="196"/>
      <c r="R94" s="196"/>
      <c r="S94" s="196"/>
      <c r="T94" s="196"/>
      <c r="U94" s="196"/>
      <c r="V94" s="196"/>
      <c r="W94" s="196"/>
      <c r="X94" s="196"/>
    </row>
    <row r="95" spans="1:24" s="206" customFormat="1" ht="10.15" customHeight="1" x14ac:dyDescent="0.2">
      <c r="A95" s="195"/>
      <c r="B95" s="197"/>
      <c r="C95" s="198">
        <v>45258</v>
      </c>
      <c r="D95" s="199" t="s">
        <v>3200</v>
      </c>
      <c r="E95" s="200"/>
      <c r="F95" s="201"/>
      <c r="G95" s="202">
        <v>4687.5</v>
      </c>
      <c r="H95" s="202"/>
      <c r="I95" s="203"/>
      <c r="J95" s="204"/>
      <c r="K95" s="58"/>
      <c r="L95" s="57"/>
      <c r="M95" s="47"/>
      <c r="N95" s="47"/>
      <c r="O95" s="47"/>
      <c r="P95" s="205" t="s">
        <v>3276</v>
      </c>
      <c r="Q95" s="196"/>
      <c r="R95" s="196"/>
      <c r="S95" s="196"/>
      <c r="T95" s="196"/>
      <c r="U95" s="196"/>
      <c r="V95" s="196"/>
      <c r="W95" s="196"/>
      <c r="X95" s="196"/>
    </row>
    <row r="96" spans="1:24" s="206" customFormat="1" ht="10.15" customHeight="1" x14ac:dyDescent="0.2">
      <c r="A96" s="195"/>
      <c r="B96" s="197"/>
      <c r="C96" s="198">
        <v>45258</v>
      </c>
      <c r="D96" s="199" t="s">
        <v>3200</v>
      </c>
      <c r="E96" s="200"/>
      <c r="F96" s="201"/>
      <c r="G96" s="202">
        <v>5000</v>
      </c>
      <c r="H96" s="202"/>
      <c r="I96" s="203"/>
      <c r="J96" s="204"/>
      <c r="K96" s="58"/>
      <c r="L96" s="57"/>
      <c r="M96" s="47"/>
      <c r="N96" s="47"/>
      <c r="O96" s="47"/>
      <c r="P96" s="205" t="s">
        <v>3276</v>
      </c>
      <c r="Q96" s="196"/>
      <c r="R96" s="196"/>
      <c r="S96" s="196"/>
      <c r="T96" s="196"/>
      <c r="U96" s="196"/>
      <c r="V96" s="196"/>
      <c r="W96" s="196"/>
      <c r="X96" s="196"/>
    </row>
    <row r="97" spans="1:24" s="206" customFormat="1" ht="10.15" hidden="1" customHeight="1" x14ac:dyDescent="0.2">
      <c r="A97" s="195"/>
      <c r="B97" s="197"/>
      <c r="C97" s="198">
        <v>45259</v>
      </c>
      <c r="D97" s="199" t="s">
        <v>3237</v>
      </c>
      <c r="E97" s="200"/>
      <c r="F97" s="201"/>
      <c r="G97" s="202">
        <v>27172</v>
      </c>
      <c r="H97" s="202"/>
      <c r="I97" s="203"/>
      <c r="J97" s="204"/>
      <c r="K97" s="58"/>
      <c r="L97" s="57"/>
      <c r="M97" s="47"/>
      <c r="N97" s="47"/>
      <c r="O97" s="47"/>
      <c r="P97" s="205" t="s">
        <v>3276</v>
      </c>
      <c r="Q97" s="196"/>
      <c r="R97" s="196"/>
      <c r="S97" s="196"/>
      <c r="T97" s="196"/>
      <c r="U97" s="196"/>
      <c r="V97" s="196"/>
      <c r="W97" s="196"/>
      <c r="X97" s="196"/>
    </row>
    <row r="98" spans="1:24" ht="10.15" customHeight="1" x14ac:dyDescent="0.2">
      <c r="A98" s="146" t="s">
        <v>2605</v>
      </c>
      <c r="B98" s="163"/>
      <c r="C98" s="164"/>
      <c r="D98" s="172" t="s">
        <v>3217</v>
      </c>
      <c r="E98" s="166" t="s">
        <v>404</v>
      </c>
      <c r="F98" s="144"/>
      <c r="G98" s="167">
        <v>1348500</v>
      </c>
      <c r="H98" s="167"/>
      <c r="I98" s="168">
        <v>45255</v>
      </c>
      <c r="J98" s="174"/>
      <c r="K98" s="58"/>
      <c r="L98" s="57"/>
      <c r="M98" s="47"/>
      <c r="N98" s="47"/>
      <c r="O98" s="47"/>
      <c r="P98" s="170" t="s">
        <v>3265</v>
      </c>
    </row>
    <row r="99" spans="1:24" ht="10.15" hidden="1" customHeight="1" x14ac:dyDescent="0.2">
      <c r="A99" s="104"/>
      <c r="B99" s="41">
        <f>B75+0.1</f>
        <v>3.8000000000000007</v>
      </c>
      <c r="C99" s="57">
        <v>287</v>
      </c>
      <c r="D99" s="97" t="str">
        <f>IFERROR(VLOOKUP(C99,Контраг!$A$15:$E$1497,2,),"")</f>
        <v>ЛМС ООО</v>
      </c>
      <c r="E99" s="47" t="str">
        <f>IFERROR(VLOOKUP(C99,Контраг!$A$15:$E$1497,5,),"")</f>
        <v>ИП</v>
      </c>
      <c r="G99" s="55"/>
      <c r="H99" s="55"/>
      <c r="I99" s="56"/>
      <c r="J99" s="48" t="str">
        <f t="shared" ca="1" si="31"/>
        <v/>
      </c>
      <c r="K99" s="58" t="s">
        <v>2609</v>
      </c>
      <c r="L99" s="57" t="s">
        <v>2578</v>
      </c>
      <c r="M99" s="47" t="str">
        <f t="shared" ref="M99" si="32">IF(I99="","",MONTH(I99))</f>
        <v/>
      </c>
      <c r="N99" s="47" t="str">
        <f t="shared" ref="N99:N186" si="33">IF(I99="","",DAY(I99))</f>
        <v/>
      </c>
      <c r="O99" s="47" t="str">
        <f t="shared" ref="O99:O103" ca="1" si="34">IF(M99=$M$6,1,"")</f>
        <v/>
      </c>
      <c r="P99" s="59" t="s">
        <v>3219</v>
      </c>
    </row>
    <row r="100" spans="1:24" ht="10.9" hidden="1" customHeight="1" x14ac:dyDescent="0.2">
      <c r="A100" s="104"/>
      <c r="B100" s="41">
        <f t="shared" si="30"/>
        <v>3.9000000000000008</v>
      </c>
      <c r="C100" s="57"/>
      <c r="D100" s="97" t="str">
        <f>IFERROR(VLOOKUP(C100,Контраг!$A$15:$E$1497,2,),"")</f>
        <v/>
      </c>
      <c r="E100" s="47" t="str">
        <f>IFERROR(VLOOKUP(C100,Контраг!$A$15:$E$1497,5,),"")</f>
        <v/>
      </c>
      <c r="G100" s="55"/>
      <c r="H100" s="55"/>
      <c r="I100" s="56"/>
      <c r="J100" s="48" t="str">
        <f t="shared" ca="1" si="31"/>
        <v/>
      </c>
      <c r="K100" s="58"/>
      <c r="L100" s="57"/>
      <c r="M100" s="47" t="str">
        <f t="shared" ref="M100:M101" si="35">IF(I100="","",MONTH(I100))</f>
        <v/>
      </c>
      <c r="N100" s="47" t="str">
        <f t="shared" ref="N100:N101" si="36">IF(I100="","",DAY(I100))</f>
        <v/>
      </c>
      <c r="O100" s="47" t="str">
        <f t="shared" ref="O100:O101" ca="1" si="37">IF(M100=$M$6,1,"")</f>
        <v/>
      </c>
      <c r="P100" s="59"/>
    </row>
    <row r="101" spans="1:24" ht="12.75" customHeight="1" x14ac:dyDescent="0.2">
      <c r="A101" s="146" t="s">
        <v>2605</v>
      </c>
      <c r="B101" s="144"/>
      <c r="C101" s="146"/>
      <c r="D101" s="144"/>
      <c r="E101" s="144"/>
      <c r="F101" s="144"/>
      <c r="G101" s="144"/>
      <c r="H101" s="144"/>
      <c r="I101" s="146"/>
      <c r="J101" s="144"/>
      <c r="K101" s="104"/>
      <c r="L101" s="104"/>
      <c r="M101" s="47" t="str">
        <f t="shared" si="35"/>
        <v/>
      </c>
      <c r="N101" s="47" t="str">
        <f t="shared" si="36"/>
        <v/>
      </c>
      <c r="O101" s="47" t="str">
        <f t="shared" ca="1" si="37"/>
        <v/>
      </c>
      <c r="P101" s="144"/>
    </row>
    <row r="102" spans="1:24" ht="12.75" customHeight="1" x14ac:dyDescent="0.2">
      <c r="A102" s="146" t="s">
        <v>2605</v>
      </c>
      <c r="B102" s="157">
        <f>B68+1</f>
        <v>4</v>
      </c>
      <c r="C102" s="158"/>
      <c r="D102" s="159" t="str">
        <f>VLOOKUP(B102,Спарав!$F$2:$G$15,2,)</f>
        <v>А. Жгулев</v>
      </c>
      <c r="E102" s="160" t="s">
        <v>2603</v>
      </c>
      <c r="F102" s="144"/>
      <c r="G102" s="161">
        <f>SUM(G103:G127)</f>
        <v>12777920</v>
      </c>
      <c r="H102" s="161">
        <f>SUM(H103:H127)</f>
        <v>94000</v>
      </c>
      <c r="I102" s="162"/>
      <c r="J102" s="160"/>
      <c r="K102" s="107"/>
      <c r="L102" s="108"/>
      <c r="M102" s="44"/>
      <c r="N102" s="44"/>
      <c r="O102" s="44"/>
      <c r="P102" s="169"/>
    </row>
    <row r="103" spans="1:24" ht="12.75" hidden="1" customHeight="1" x14ac:dyDescent="0.2">
      <c r="A103" s="104"/>
      <c r="B103" s="41">
        <f>B102+0.1</f>
        <v>4.0999999999999996</v>
      </c>
      <c r="C103" s="57">
        <v>84</v>
      </c>
      <c r="D103" s="133" t="str">
        <f>IFERROR(VLOOKUP(C103,[1]Контраг!$A$15:$E$1497,2,),"")</f>
        <v>АФИПСКИЙ НПЗ ООО</v>
      </c>
      <c r="E103" s="47" t="str">
        <f>IFERROR(VLOOKUP(C103,[1]Контраг!$A$15:$E$1497,5,),"")</f>
        <v>ЗМК</v>
      </c>
      <c r="G103" s="55"/>
      <c r="H103" s="55"/>
      <c r="I103" s="56"/>
      <c r="J103" s="48" t="str">
        <f t="shared" ref="J103:J127" ca="1" si="38">IF(AND(OR(G103&gt;0,H103&gt;0),OR(I103="",I103&lt;=$G$6)),"?","")</f>
        <v/>
      </c>
      <c r="K103" s="58" t="s">
        <v>2609</v>
      </c>
      <c r="L103" s="57" t="s">
        <v>2611</v>
      </c>
      <c r="M103" s="47" t="str">
        <f t="shared" ref="M103" si="39">IF(I103="","",MONTH(I103))</f>
        <v/>
      </c>
      <c r="N103" s="47" t="str">
        <f t="shared" ref="N103" si="40">IF(I103="","",DAY(I103))</f>
        <v/>
      </c>
      <c r="O103" s="47" t="str">
        <f t="shared" ca="1" si="34"/>
        <v/>
      </c>
      <c r="P103" s="59"/>
      <c r="Q103" s="38">
        <v>7704214548</v>
      </c>
    </row>
    <row r="104" spans="1:24" ht="12.75" hidden="1" customHeight="1" x14ac:dyDescent="0.2">
      <c r="A104" s="104"/>
      <c r="B104" s="41">
        <f t="shared" ref="B104:B121" si="41">B103+0.1</f>
        <v>4.1999999999999993</v>
      </c>
      <c r="C104" s="57"/>
      <c r="D104" s="133" t="s">
        <v>3226</v>
      </c>
      <c r="E104" s="47" t="str">
        <f>IFERROR(VLOOKUP(C104,[1]Контраг!$A$15:$E$1497,5,),"")</f>
        <v/>
      </c>
      <c r="G104" s="55"/>
      <c r="H104" s="55"/>
      <c r="I104" s="141"/>
      <c r="J104" s="48" t="str">
        <f t="shared" ca="1" si="38"/>
        <v/>
      </c>
      <c r="K104" s="58" t="s">
        <v>2609</v>
      </c>
      <c r="L104" s="57" t="s">
        <v>2611</v>
      </c>
      <c r="M104" s="47" t="str">
        <f t="shared" ref="M104:M127" si="42">IF(I104="","",MONTH(I104))</f>
        <v/>
      </c>
      <c r="N104" s="47" t="str">
        <f t="shared" ref="N104:N127" si="43">IF(I104="","",DAY(I104))</f>
        <v/>
      </c>
      <c r="O104" s="47" t="str">
        <f t="shared" ref="O104:O127" ca="1" si="44">IF(M104=$M$6,1,"")</f>
        <v/>
      </c>
      <c r="P104" s="59"/>
      <c r="Q104" s="38">
        <v>7736533025</v>
      </c>
    </row>
    <row r="105" spans="1:24" ht="12.75" hidden="1" customHeight="1" x14ac:dyDescent="0.2">
      <c r="A105" s="104"/>
      <c r="B105" s="41">
        <f t="shared" si="41"/>
        <v>4.2999999999999989</v>
      </c>
      <c r="C105" s="57">
        <v>500</v>
      </c>
      <c r="D105" s="133" t="str">
        <f>IFERROR(VLOOKUP(C105,[1]Контраг!$A$15:$E$1497,2,),"")</f>
        <v>ООО "ПМХ"Тагильская Сталь"</v>
      </c>
      <c r="E105" s="47" t="str">
        <f>IFERROR(VLOOKUP(C105,[1]Контраг!$A$15:$E$1497,5,),"")</f>
        <v>Трд</v>
      </c>
      <c r="G105" s="55"/>
      <c r="H105" s="60"/>
      <c r="I105" s="56"/>
      <c r="J105" s="136"/>
      <c r="K105" s="58" t="s">
        <v>2609</v>
      </c>
      <c r="L105" s="57" t="s">
        <v>2578</v>
      </c>
      <c r="M105" s="47" t="str">
        <f t="shared" si="42"/>
        <v/>
      </c>
      <c r="N105" s="47" t="str">
        <f t="shared" si="43"/>
        <v/>
      </c>
      <c r="O105" s="47" t="str">
        <f t="shared" ca="1" si="44"/>
        <v/>
      </c>
      <c r="P105" s="59"/>
      <c r="Q105" s="38">
        <v>6623073424</v>
      </c>
    </row>
    <row r="106" spans="1:24" ht="12.75" hidden="1" customHeight="1" x14ac:dyDescent="0.2">
      <c r="A106" s="104"/>
      <c r="B106" s="41">
        <f t="shared" si="41"/>
        <v>4.3999999999999986</v>
      </c>
      <c r="C106" s="57">
        <v>922</v>
      </c>
      <c r="D106" s="133" t="str">
        <f>IFERROR(VLOOKUP(C106,[1]Контраг!$A$15:$E$1497,2,),"")</f>
        <v>СБЕРБАНК ПАО   (погашение кредита)</v>
      </c>
      <c r="E106" s="47" t="str">
        <f>IFERROR(VLOOKUP(C106,[1]Контраг!$A$15:$E$1497,5,),"")</f>
        <v/>
      </c>
      <c r="G106" s="55"/>
      <c r="H106" s="55"/>
      <c r="I106" s="56"/>
      <c r="J106" s="48" t="str">
        <f t="shared" ref="J106:J107" ca="1" si="45">IF(AND(OR(G106&gt;0,H106&gt;0),OR(I106="",I106&lt;=$G$6)),"?","")</f>
        <v/>
      </c>
      <c r="K106" s="58" t="s">
        <v>2609</v>
      </c>
      <c r="L106" s="57" t="s">
        <v>2578</v>
      </c>
      <c r="M106" s="47" t="str">
        <f t="shared" si="42"/>
        <v/>
      </c>
      <c r="N106" s="47" t="str">
        <f t="shared" si="43"/>
        <v/>
      </c>
      <c r="O106" s="47" t="str">
        <f t="shared" ca="1" si="44"/>
        <v/>
      </c>
      <c r="P106" s="59" t="s">
        <v>3172</v>
      </c>
    </row>
    <row r="107" spans="1:24" ht="12.6" customHeight="1" x14ac:dyDescent="0.2">
      <c r="A107" s="146" t="s">
        <v>2605</v>
      </c>
      <c r="B107" s="163">
        <f t="shared" si="41"/>
        <v>4.4999999999999982</v>
      </c>
      <c r="C107" s="164"/>
      <c r="D107" s="165" t="s">
        <v>3213</v>
      </c>
      <c r="E107" s="166"/>
      <c r="F107" s="144"/>
      <c r="G107" s="167"/>
      <c r="H107" s="167">
        <v>35000</v>
      </c>
      <c r="I107" s="168"/>
      <c r="J107" s="174" t="str">
        <f t="shared" ca="1" si="45"/>
        <v>?</v>
      </c>
      <c r="K107" s="58" t="s">
        <v>2609</v>
      </c>
      <c r="L107" s="57" t="s">
        <v>2578</v>
      </c>
      <c r="M107" s="47" t="str">
        <f t="shared" si="42"/>
        <v/>
      </c>
      <c r="N107" s="47" t="str">
        <f t="shared" si="43"/>
        <v/>
      </c>
      <c r="O107" s="47" t="str">
        <f t="shared" ca="1" si="44"/>
        <v/>
      </c>
      <c r="P107" s="170" t="s">
        <v>3161</v>
      </c>
    </row>
    <row r="108" spans="1:24" ht="12.75" customHeight="1" x14ac:dyDescent="0.2">
      <c r="A108" s="146" t="s">
        <v>2605</v>
      </c>
      <c r="B108" s="163">
        <f>B105+0.1</f>
        <v>4.3999999999999986</v>
      </c>
      <c r="C108" s="164"/>
      <c r="D108" s="165" t="str">
        <f>IFERROR(VLOOKUP(C108,[1]Контраг!$A$15:$E$1497,2,),"")</f>
        <v/>
      </c>
      <c r="E108" s="166" t="str">
        <f>IFERROR(VLOOKUP(C108,[1]Контраг!$A$15:$E$1497,5,),"")</f>
        <v/>
      </c>
      <c r="F108" s="144"/>
      <c r="G108" s="167"/>
      <c r="H108" s="167">
        <v>7000</v>
      </c>
      <c r="I108" s="168"/>
      <c r="J108" s="174" t="str">
        <f t="shared" ca="1" si="38"/>
        <v>?</v>
      </c>
      <c r="K108" s="58" t="s">
        <v>2609</v>
      </c>
      <c r="L108" s="57" t="s">
        <v>2578</v>
      </c>
      <c r="M108" s="47" t="str">
        <f t="shared" si="42"/>
        <v/>
      </c>
      <c r="N108" s="47" t="str">
        <f t="shared" si="43"/>
        <v/>
      </c>
      <c r="O108" s="47" t="str">
        <f t="shared" ca="1" si="44"/>
        <v/>
      </c>
      <c r="P108" s="170" t="s">
        <v>3161</v>
      </c>
      <c r="Q108" s="38">
        <v>8603246143</v>
      </c>
    </row>
    <row r="109" spans="1:24" ht="13.15" customHeight="1" x14ac:dyDescent="0.2">
      <c r="A109" s="146" t="s">
        <v>2605</v>
      </c>
      <c r="B109" s="163">
        <f t="shared" si="41"/>
        <v>4.4999999999999982</v>
      </c>
      <c r="C109" s="164"/>
      <c r="D109" s="165" t="s">
        <v>3203</v>
      </c>
      <c r="E109" s="166"/>
      <c r="F109" s="144"/>
      <c r="G109" s="167">
        <v>1400000</v>
      </c>
      <c r="H109" s="167"/>
      <c r="I109" s="168">
        <v>45254</v>
      </c>
      <c r="J109" s="174" t="str">
        <f t="shared" ca="1" si="38"/>
        <v>?</v>
      </c>
      <c r="K109" s="58"/>
      <c r="L109" s="57"/>
      <c r="M109" s="47">
        <f t="shared" si="42"/>
        <v>11</v>
      </c>
      <c r="N109" s="47">
        <f t="shared" si="43"/>
        <v>24</v>
      </c>
      <c r="O109" s="47">
        <f t="shared" ca="1" si="44"/>
        <v>1</v>
      </c>
      <c r="P109" s="170" t="s">
        <v>3267</v>
      </c>
      <c r="Q109" s="38">
        <v>6672337623</v>
      </c>
    </row>
    <row r="110" spans="1:24" ht="13.15" customHeight="1" x14ac:dyDescent="0.2">
      <c r="A110" s="146" t="s">
        <v>2605</v>
      </c>
      <c r="B110" s="163"/>
      <c r="C110" s="164"/>
      <c r="D110" s="165" t="s">
        <v>3253</v>
      </c>
      <c r="E110" s="166"/>
      <c r="F110" s="144"/>
      <c r="G110" s="167">
        <v>10010</v>
      </c>
      <c r="H110" s="167"/>
      <c r="I110" s="168">
        <v>45275</v>
      </c>
      <c r="J110" s="174"/>
      <c r="K110" s="58"/>
      <c r="L110" s="57"/>
      <c r="M110" s="47"/>
      <c r="N110" s="47"/>
      <c r="O110" s="47"/>
      <c r="P110" s="170" t="s">
        <v>3268</v>
      </c>
    </row>
    <row r="111" spans="1:24" ht="10.15" customHeight="1" x14ac:dyDescent="0.2">
      <c r="A111" s="146" t="s">
        <v>2605</v>
      </c>
      <c r="B111" s="163">
        <f>B109+0.1</f>
        <v>4.5999999999999979</v>
      </c>
      <c r="C111" s="164"/>
      <c r="D111" s="165" t="s">
        <v>3234</v>
      </c>
      <c r="E111" s="166"/>
      <c r="F111" s="144"/>
      <c r="G111" s="167"/>
      <c r="H111" s="167">
        <v>26000</v>
      </c>
      <c r="I111" s="168">
        <v>45235</v>
      </c>
      <c r="J111" s="174"/>
      <c r="K111" s="58"/>
      <c r="L111" s="57"/>
      <c r="M111" s="47"/>
      <c r="N111" s="47"/>
      <c r="O111" s="47"/>
      <c r="P111" s="170" t="s">
        <v>3235</v>
      </c>
    </row>
    <row r="112" spans="1:24" ht="11.45" customHeight="1" x14ac:dyDescent="0.2">
      <c r="A112" s="146" t="s">
        <v>2605</v>
      </c>
      <c r="B112" s="163">
        <f>B109+0.1</f>
        <v>4.5999999999999979</v>
      </c>
      <c r="C112" s="164"/>
      <c r="D112" s="165" t="s">
        <v>3232</v>
      </c>
      <c r="E112" s="166"/>
      <c r="F112" s="144"/>
      <c r="G112" s="177">
        <v>800000</v>
      </c>
      <c r="H112" s="167"/>
      <c r="I112" s="168">
        <v>45260</v>
      </c>
      <c r="J112" s="174"/>
      <c r="K112" s="58"/>
      <c r="L112" s="57"/>
      <c r="M112" s="47">
        <f t="shared" si="42"/>
        <v>11</v>
      </c>
      <c r="N112" s="47">
        <f t="shared" si="43"/>
        <v>30</v>
      </c>
      <c r="O112" s="47">
        <f t="shared" ca="1" si="44"/>
        <v>1</v>
      </c>
      <c r="P112" s="170" t="s">
        <v>3270</v>
      </c>
    </row>
    <row r="113" spans="1:17" ht="12.75" hidden="1" customHeight="1" x14ac:dyDescent="0.2">
      <c r="A113" s="104"/>
      <c r="B113" s="41">
        <f t="shared" si="41"/>
        <v>4.6999999999999975</v>
      </c>
      <c r="C113" s="57"/>
      <c r="D113" s="133" t="s">
        <v>3194</v>
      </c>
      <c r="E113" s="47"/>
      <c r="G113" s="134"/>
      <c r="H113" s="55"/>
      <c r="I113" s="56"/>
      <c r="J113" s="48" t="str">
        <f t="shared" ca="1" si="38"/>
        <v/>
      </c>
      <c r="K113" s="58" t="s">
        <v>2609</v>
      </c>
      <c r="L113" s="57" t="s">
        <v>2578</v>
      </c>
      <c r="M113" s="47" t="str">
        <f t="shared" si="42"/>
        <v/>
      </c>
      <c r="N113" s="47" t="str">
        <f t="shared" si="43"/>
        <v/>
      </c>
      <c r="O113" s="47" t="str">
        <f t="shared" ca="1" si="44"/>
        <v/>
      </c>
      <c r="P113" s="59"/>
      <c r="Q113" s="38">
        <v>6673107284</v>
      </c>
    </row>
    <row r="114" spans="1:17" ht="12.75" customHeight="1" x14ac:dyDescent="0.2">
      <c r="A114" s="146" t="s">
        <v>2605</v>
      </c>
      <c r="B114" s="163">
        <f t="shared" si="41"/>
        <v>4.7999999999999972</v>
      </c>
      <c r="C114" s="164"/>
      <c r="D114" s="165" t="s">
        <v>3233</v>
      </c>
      <c r="E114" s="166"/>
      <c r="F114" s="144"/>
      <c r="G114" s="177">
        <v>3100000</v>
      </c>
      <c r="H114" s="167"/>
      <c r="I114" s="168">
        <v>45266</v>
      </c>
      <c r="J114" s="174" t="str">
        <f t="shared" ca="1" si="38"/>
        <v/>
      </c>
      <c r="K114" s="58" t="s">
        <v>2609</v>
      </c>
      <c r="L114" s="57" t="s">
        <v>2578</v>
      </c>
      <c r="M114" s="47">
        <f t="shared" si="42"/>
        <v>12</v>
      </c>
      <c r="N114" s="47">
        <f t="shared" si="43"/>
        <v>6</v>
      </c>
      <c r="O114" s="47" t="str">
        <f t="shared" ca="1" si="44"/>
        <v/>
      </c>
      <c r="P114" s="170"/>
    </row>
    <row r="115" spans="1:17" ht="12.75" customHeight="1" x14ac:dyDescent="0.2">
      <c r="A115" s="146" t="s">
        <v>2605</v>
      </c>
      <c r="B115" s="163">
        <f t="shared" si="41"/>
        <v>4.8999999999999968</v>
      </c>
      <c r="C115" s="164"/>
      <c r="D115" s="165" t="s">
        <v>3233</v>
      </c>
      <c r="E115" s="166"/>
      <c r="F115" s="144"/>
      <c r="G115" s="177">
        <v>57000</v>
      </c>
      <c r="H115" s="167"/>
      <c r="I115" s="168">
        <v>45267</v>
      </c>
      <c r="J115" s="174"/>
      <c r="K115" s="58"/>
      <c r="L115" s="57"/>
      <c r="M115" s="47">
        <f t="shared" si="42"/>
        <v>12</v>
      </c>
      <c r="N115" s="47">
        <f t="shared" si="43"/>
        <v>7</v>
      </c>
      <c r="O115" s="47" t="str">
        <f t="shared" ca="1" si="44"/>
        <v/>
      </c>
      <c r="P115" s="170"/>
    </row>
    <row r="116" spans="1:17" ht="12.75" customHeight="1" x14ac:dyDescent="0.2">
      <c r="A116" s="146" t="s">
        <v>2605</v>
      </c>
      <c r="B116" s="163"/>
      <c r="C116" s="164"/>
      <c r="D116" s="165" t="s">
        <v>3272</v>
      </c>
      <c r="E116" s="166"/>
      <c r="F116" s="144"/>
      <c r="G116" s="177">
        <v>6000010</v>
      </c>
      <c r="H116" s="167"/>
      <c r="I116" s="168">
        <v>45278</v>
      </c>
      <c r="J116" s="174"/>
      <c r="K116" s="58"/>
      <c r="L116" s="57"/>
      <c r="M116" s="47"/>
      <c r="N116" s="47"/>
      <c r="O116" s="47"/>
      <c r="P116" s="170" t="s">
        <v>3273</v>
      </c>
    </row>
    <row r="117" spans="1:17" ht="12.75" customHeight="1" x14ac:dyDescent="0.2">
      <c r="A117" s="146" t="s">
        <v>2605</v>
      </c>
      <c r="B117" s="163">
        <f>B114+0.1</f>
        <v>4.8999999999999968</v>
      </c>
      <c r="C117" s="164"/>
      <c r="D117" s="172" t="s">
        <v>3252</v>
      </c>
      <c r="E117" s="166"/>
      <c r="F117" s="144"/>
      <c r="G117" s="177">
        <v>365000</v>
      </c>
      <c r="H117" s="167"/>
      <c r="I117" s="168">
        <v>45250</v>
      </c>
      <c r="J117" s="174" t="str">
        <f t="shared" ca="1" si="38"/>
        <v>?</v>
      </c>
      <c r="K117" s="58" t="s">
        <v>2609</v>
      </c>
      <c r="L117" s="57" t="s">
        <v>2578</v>
      </c>
      <c r="M117" s="47">
        <f t="shared" si="42"/>
        <v>11</v>
      </c>
      <c r="N117" s="47">
        <f t="shared" si="43"/>
        <v>20</v>
      </c>
      <c r="O117" s="47">
        <f t="shared" ca="1" si="44"/>
        <v>1</v>
      </c>
      <c r="P117" s="178" t="s">
        <v>3219</v>
      </c>
    </row>
    <row r="118" spans="1:17" ht="12.75" hidden="1" customHeight="1" x14ac:dyDescent="0.2">
      <c r="A118" s="104"/>
      <c r="B118" s="41">
        <f t="shared" si="41"/>
        <v>4.9999999999999964</v>
      </c>
      <c r="C118" s="57">
        <v>919</v>
      </c>
      <c r="D118" s="133" t="s">
        <v>3202</v>
      </c>
      <c r="E118" s="47"/>
      <c r="G118" s="134"/>
      <c r="H118" s="55"/>
      <c r="I118" s="56"/>
      <c r="J118" s="48" t="str">
        <f t="shared" ca="1" si="38"/>
        <v/>
      </c>
      <c r="K118" s="58"/>
      <c r="L118" s="57"/>
      <c r="M118" s="47" t="str">
        <f t="shared" si="42"/>
        <v/>
      </c>
      <c r="N118" s="47" t="str">
        <f t="shared" si="43"/>
        <v/>
      </c>
      <c r="O118" s="47" t="str">
        <f t="shared" ca="1" si="44"/>
        <v/>
      </c>
      <c r="P118" s="59"/>
      <c r="Q118" s="38">
        <v>6623140007</v>
      </c>
    </row>
    <row r="119" spans="1:17" ht="12.75" hidden="1" customHeight="1" x14ac:dyDescent="0.2">
      <c r="A119" s="104"/>
      <c r="B119" s="41">
        <f t="shared" si="41"/>
        <v>5.0999999999999961</v>
      </c>
      <c r="C119" s="57">
        <v>919</v>
      </c>
      <c r="D119" s="133" t="s">
        <v>3236</v>
      </c>
      <c r="E119" s="47"/>
      <c r="G119" s="55"/>
      <c r="H119" s="55"/>
      <c r="I119" s="56"/>
      <c r="J119" s="48" t="str">
        <f t="shared" ca="1" si="38"/>
        <v/>
      </c>
      <c r="K119" s="58"/>
      <c r="L119" s="57"/>
      <c r="M119" s="47" t="str">
        <f t="shared" si="42"/>
        <v/>
      </c>
      <c r="N119" s="47" t="str">
        <f t="shared" si="43"/>
        <v/>
      </c>
      <c r="O119" s="47" t="str">
        <f t="shared" ca="1" si="44"/>
        <v/>
      </c>
      <c r="P119" s="59"/>
    </row>
    <row r="120" spans="1:17" ht="12.75" customHeight="1" x14ac:dyDescent="0.2">
      <c r="A120" s="146" t="s">
        <v>2605</v>
      </c>
      <c r="B120" s="163">
        <f t="shared" si="41"/>
        <v>5.1999999999999957</v>
      </c>
      <c r="C120" s="164"/>
      <c r="D120" s="172" t="s">
        <v>3253</v>
      </c>
      <c r="E120" s="166"/>
      <c r="F120" s="144"/>
      <c r="G120" s="177">
        <v>1000000</v>
      </c>
      <c r="H120" s="167"/>
      <c r="I120" s="179">
        <v>45275</v>
      </c>
      <c r="J120" s="174" t="str">
        <f t="shared" ca="1" si="38"/>
        <v/>
      </c>
      <c r="K120" s="58" t="s">
        <v>2609</v>
      </c>
      <c r="L120" s="57" t="s">
        <v>2578</v>
      </c>
      <c r="M120" s="47">
        <f t="shared" si="42"/>
        <v>12</v>
      </c>
      <c r="N120" s="47">
        <f t="shared" si="43"/>
        <v>15</v>
      </c>
      <c r="O120" s="47" t="str">
        <f t="shared" ca="1" si="44"/>
        <v/>
      </c>
      <c r="P120" s="170"/>
    </row>
    <row r="121" spans="1:17" ht="12" hidden="1" x14ac:dyDescent="0.2">
      <c r="A121" s="104"/>
      <c r="B121" s="41">
        <f t="shared" si="41"/>
        <v>5.2999999999999954</v>
      </c>
      <c r="C121" s="57">
        <v>123</v>
      </c>
      <c r="D121" s="97" t="str">
        <f>IFERROR(VLOOKUP(C121,[1]Контраг!$A$15:$E$1497,2,),"")</f>
        <v>ВОЛЧАНСКИЙ МЕХАНИЧЕСКИЙ ЗАВОД - ФИЛИАЛ АО НАУЧНО-ПРОИЗВОДСТВЕННАЯ КОРПОРАЦИЯ УРАЛВАГОНЗАВОД</v>
      </c>
      <c r="E121" s="47" t="str">
        <f>IFERROR(VLOOKUP(C121,[1]Контраг!$A$15:$E$1497,5,),"")</f>
        <v>Трд</v>
      </c>
      <c r="G121" s="134"/>
      <c r="H121" s="55"/>
      <c r="I121" s="56"/>
      <c r="J121" s="48" t="str">
        <f t="shared" ca="1" si="38"/>
        <v/>
      </c>
      <c r="K121" s="58" t="s">
        <v>2609</v>
      </c>
      <c r="L121" s="57" t="s">
        <v>2578</v>
      </c>
      <c r="M121" s="47" t="str">
        <f t="shared" si="42"/>
        <v/>
      </c>
      <c r="N121" s="47" t="str">
        <f t="shared" si="43"/>
        <v/>
      </c>
      <c r="O121" s="47" t="str">
        <f t="shared" ca="1" si="44"/>
        <v/>
      </c>
      <c r="P121" s="59"/>
      <c r="Q121" s="38">
        <v>6623029538</v>
      </c>
    </row>
    <row r="122" spans="1:17" ht="12" hidden="1" x14ac:dyDescent="0.2">
      <c r="A122" s="104"/>
      <c r="B122" s="41"/>
      <c r="C122" s="142">
        <v>45252</v>
      </c>
      <c r="D122" s="97" t="s">
        <v>3258</v>
      </c>
      <c r="E122" s="47"/>
      <c r="G122" s="134"/>
      <c r="H122" s="55"/>
      <c r="I122" s="56"/>
      <c r="J122" s="48"/>
      <c r="K122" s="58"/>
      <c r="L122" s="57"/>
      <c r="M122" s="47"/>
      <c r="N122" s="47"/>
      <c r="O122" s="47"/>
      <c r="P122" s="59"/>
    </row>
    <row r="123" spans="1:17" ht="12" hidden="1" x14ac:dyDescent="0.2">
      <c r="A123" s="104"/>
      <c r="B123" s="41"/>
      <c r="C123" s="57"/>
      <c r="D123" s="97" t="s">
        <v>3256</v>
      </c>
      <c r="E123" s="47"/>
      <c r="G123" s="134"/>
      <c r="H123" s="55"/>
      <c r="I123" s="56"/>
      <c r="J123" s="48"/>
      <c r="K123" s="58"/>
      <c r="L123" s="57"/>
      <c r="M123" s="47"/>
      <c r="N123" s="47"/>
      <c r="O123" s="47"/>
      <c r="P123" s="59"/>
    </row>
    <row r="124" spans="1:17" x14ac:dyDescent="0.2">
      <c r="A124" s="146" t="s">
        <v>2605</v>
      </c>
      <c r="B124" s="163"/>
      <c r="C124" s="180">
        <v>45252</v>
      </c>
      <c r="D124" s="172" t="s">
        <v>3236</v>
      </c>
      <c r="E124" s="166"/>
      <c r="F124" s="144"/>
      <c r="G124" s="177">
        <v>19900</v>
      </c>
      <c r="H124" s="167"/>
      <c r="I124" s="168">
        <v>45260</v>
      </c>
      <c r="J124" s="174"/>
      <c r="K124" s="58"/>
      <c r="L124" s="57"/>
      <c r="M124" s="47"/>
      <c r="N124" s="47"/>
      <c r="O124" s="47"/>
      <c r="P124" s="170"/>
    </row>
    <row r="125" spans="1:17" ht="13.15" customHeight="1" x14ac:dyDescent="0.2">
      <c r="A125" s="146" t="s">
        <v>2605</v>
      </c>
      <c r="B125" s="163">
        <f>B121+0.1</f>
        <v>5.399999999999995</v>
      </c>
      <c r="C125" s="164">
        <v>924</v>
      </c>
      <c r="D125" s="172" t="s">
        <v>3215</v>
      </c>
      <c r="E125" s="166">
        <f>IFERROR(VLOOKUP(C125,Контраг!$A$15:$E$1497,5,),"")</f>
        <v>0</v>
      </c>
      <c r="F125" s="144"/>
      <c r="G125" s="177">
        <v>26000</v>
      </c>
      <c r="H125" s="167"/>
      <c r="I125" s="168">
        <v>45265</v>
      </c>
      <c r="J125" s="174" t="str">
        <f t="shared" ca="1" si="38"/>
        <v/>
      </c>
      <c r="K125" s="58"/>
      <c r="L125" s="57"/>
      <c r="M125" s="47">
        <f t="shared" si="42"/>
        <v>12</v>
      </c>
      <c r="N125" s="47">
        <f t="shared" si="43"/>
        <v>5</v>
      </c>
      <c r="O125" s="47" t="str">
        <f t="shared" ca="1" si="44"/>
        <v/>
      </c>
      <c r="P125" s="170" t="s">
        <v>3243</v>
      </c>
      <c r="Q125" s="38">
        <v>275075025</v>
      </c>
    </row>
    <row r="126" spans="1:17" ht="13.15" hidden="1" customHeight="1" x14ac:dyDescent="0.2">
      <c r="A126" s="104"/>
      <c r="B126" s="41"/>
      <c r="C126" s="57"/>
      <c r="D126" s="97" t="s">
        <v>3234</v>
      </c>
      <c r="E126" s="47"/>
      <c r="G126" s="134"/>
      <c r="H126" s="55">
        <v>26000</v>
      </c>
      <c r="I126" s="56"/>
      <c r="J126" s="48"/>
      <c r="K126" s="58"/>
      <c r="L126" s="57"/>
      <c r="M126" s="47"/>
      <c r="N126" s="47"/>
      <c r="O126" s="47"/>
      <c r="P126" s="59" t="s">
        <v>3235</v>
      </c>
    </row>
    <row r="127" spans="1:17" ht="15.6" hidden="1" customHeight="1" x14ac:dyDescent="0.2">
      <c r="A127" s="104"/>
      <c r="B127" s="41">
        <f>B125+0.1</f>
        <v>5.4999999999999947</v>
      </c>
      <c r="C127" s="57">
        <v>924</v>
      </c>
      <c r="D127" s="132" t="s">
        <v>3216</v>
      </c>
      <c r="E127" s="47">
        <f>IFERROR(VLOOKUP(C127,Контраг!$A$15:$E$1497,5,),"")</f>
        <v>0</v>
      </c>
      <c r="G127" s="55"/>
      <c r="H127" s="55"/>
      <c r="I127" s="56"/>
      <c r="J127" s="48" t="str">
        <f t="shared" ca="1" si="38"/>
        <v/>
      </c>
      <c r="K127" s="58" t="s">
        <v>2609</v>
      </c>
      <c r="L127" s="57" t="s">
        <v>2578</v>
      </c>
      <c r="M127" s="47" t="str">
        <f t="shared" si="42"/>
        <v/>
      </c>
      <c r="N127" s="47" t="str">
        <f t="shared" si="43"/>
        <v/>
      </c>
      <c r="O127" s="47" t="str">
        <f t="shared" ca="1" si="44"/>
        <v/>
      </c>
      <c r="P127" s="59"/>
    </row>
    <row r="128" spans="1:17" ht="24" hidden="1" customHeight="1" x14ac:dyDescent="0.2">
      <c r="A128" s="104"/>
      <c r="C128" s="104"/>
      <c r="I128" s="104"/>
      <c r="K128" s="104"/>
      <c r="L128" s="104"/>
    </row>
    <row r="129" spans="1:16" ht="18.600000000000001" hidden="1" customHeight="1" x14ac:dyDescent="0.2">
      <c r="A129" s="104"/>
      <c r="B129" s="50">
        <v>5</v>
      </c>
      <c r="C129" s="105"/>
      <c r="D129" s="51"/>
      <c r="E129" s="52" t="s">
        <v>2603</v>
      </c>
      <c r="G129" s="54">
        <f t="shared" ref="G129:H129" si="46">SUM(G130:G138)</f>
        <v>0</v>
      </c>
      <c r="H129" s="54">
        <f t="shared" si="46"/>
        <v>0</v>
      </c>
      <c r="I129" s="106"/>
      <c r="J129" s="52"/>
      <c r="K129" s="107"/>
      <c r="L129" s="108"/>
      <c r="M129" s="44"/>
      <c r="N129" s="44"/>
      <c r="O129" s="44"/>
      <c r="P129" s="44"/>
    </row>
    <row r="130" spans="1:16" ht="22.9" hidden="1" customHeight="1" x14ac:dyDescent="0.2">
      <c r="A130" s="104"/>
      <c r="B130" s="41">
        <v>5.0999999999999996</v>
      </c>
      <c r="C130" s="57"/>
      <c r="D130" s="97" t="str">
        <f>IFERROR(VLOOKUP(C130,Контраг!$A$15:$E$1497,2,),"")</f>
        <v/>
      </c>
      <c r="E130" s="47" t="str">
        <f>IFERROR(VLOOKUP(C130,Контраг!$A$15:$E$1497,5,),"")</f>
        <v/>
      </c>
      <c r="G130" s="55"/>
      <c r="H130" s="55"/>
      <c r="I130" s="56"/>
      <c r="J130" s="48" t="str">
        <f t="shared" ref="J130:J138" ca="1" si="47">IF(AND(OR(G130&gt;0,H130&gt;0),OR(I130="",I130&lt;=$G$6)),"?","")</f>
        <v/>
      </c>
      <c r="K130" s="58"/>
      <c r="L130" s="57"/>
      <c r="M130" s="47" t="str">
        <f t="shared" ref="M130:M138" si="48">IF(I130="","",MONTH(I130))</f>
        <v/>
      </c>
      <c r="N130" s="47" t="str">
        <f t="shared" ref="N130" si="49">IF(I130="","",DAY(I130))</f>
        <v/>
      </c>
      <c r="O130" s="47" t="str">
        <f t="shared" ref="O130:O138" ca="1" si="50">IF(M130=$M$6,1,"")</f>
        <v/>
      </c>
      <c r="P130" s="59"/>
    </row>
    <row r="131" spans="1:16" ht="19.149999999999999" hidden="1" customHeight="1" x14ac:dyDescent="0.2">
      <c r="A131" s="104"/>
      <c r="B131" s="41">
        <v>5.1999999999999993</v>
      </c>
      <c r="C131" s="57"/>
      <c r="D131" s="97" t="str">
        <f>IFERROR(VLOOKUP(C131,Контраг!$A$15:$E$1497,2,),"")</f>
        <v/>
      </c>
      <c r="E131" s="47" t="str">
        <f>IFERROR(VLOOKUP(C131,Контраг!$A$15:$E$1497,5,),"")</f>
        <v/>
      </c>
      <c r="G131" s="55"/>
      <c r="H131" s="55"/>
      <c r="I131" s="56"/>
      <c r="J131" s="48" t="str">
        <f t="shared" ca="1" si="47"/>
        <v/>
      </c>
      <c r="K131" s="58"/>
      <c r="L131" s="57"/>
      <c r="M131" s="47" t="str">
        <f t="shared" si="48"/>
        <v/>
      </c>
      <c r="N131" s="47" t="str">
        <f t="shared" si="33"/>
        <v/>
      </c>
      <c r="O131" s="47" t="str">
        <f t="shared" ca="1" si="50"/>
        <v/>
      </c>
      <c r="P131" s="59"/>
    </row>
    <row r="132" spans="1:16" ht="22.15" hidden="1" customHeight="1" x14ac:dyDescent="0.2">
      <c r="A132" s="104"/>
      <c r="B132" s="41">
        <v>5.2999999999999989</v>
      </c>
      <c r="C132" s="57"/>
      <c r="D132" s="97" t="str">
        <f>IFERROR(VLOOKUP(C132,Контраг!$A$15:$E$1497,2,),"")</f>
        <v/>
      </c>
      <c r="E132" s="47" t="str">
        <f>IFERROR(VLOOKUP(C132,Контраг!$A$15:$E$1497,5,),"")</f>
        <v/>
      </c>
      <c r="G132" s="55"/>
      <c r="H132" s="60"/>
      <c r="I132" s="56"/>
      <c r="J132" s="48" t="str">
        <f t="shared" ca="1" si="47"/>
        <v/>
      </c>
      <c r="K132" s="58"/>
      <c r="L132" s="57"/>
      <c r="M132" s="47" t="str">
        <f t="shared" si="48"/>
        <v/>
      </c>
      <c r="N132" s="47" t="str">
        <f t="shared" si="33"/>
        <v/>
      </c>
      <c r="O132" s="47" t="str">
        <f t="shared" ca="1" si="50"/>
        <v/>
      </c>
      <c r="P132" s="59"/>
    </row>
    <row r="133" spans="1:16" ht="25.15" hidden="1" customHeight="1" x14ac:dyDescent="0.2">
      <c r="A133" s="104"/>
      <c r="B133" s="41">
        <v>5.3999999999999986</v>
      </c>
      <c r="C133" s="57"/>
      <c r="D133" s="97" t="str">
        <f>IFERROR(VLOOKUP(C133,Контраг!$A$15:$E$1497,2,),"")</f>
        <v/>
      </c>
      <c r="E133" s="47" t="str">
        <f>IFERROR(VLOOKUP(C133,Контраг!$A$15:$E$1497,5,),"")</f>
        <v/>
      </c>
      <c r="G133" s="55"/>
      <c r="H133" s="55"/>
      <c r="I133" s="56"/>
      <c r="J133" s="48" t="str">
        <f t="shared" ca="1" si="47"/>
        <v/>
      </c>
      <c r="K133" s="58"/>
      <c r="L133" s="57"/>
      <c r="M133" s="47" t="str">
        <f t="shared" si="48"/>
        <v/>
      </c>
      <c r="N133" s="47" t="str">
        <f t="shared" si="33"/>
        <v/>
      </c>
      <c r="O133" s="47" t="str">
        <f t="shared" ca="1" si="50"/>
        <v/>
      </c>
      <c r="P133" s="59"/>
    </row>
    <row r="134" spans="1:16" ht="19.149999999999999" hidden="1" customHeight="1" x14ac:dyDescent="0.2">
      <c r="A134" s="104"/>
      <c r="B134" s="41">
        <v>5.4999999999999982</v>
      </c>
      <c r="C134" s="57"/>
      <c r="D134" s="97" t="str">
        <f>IFERROR(VLOOKUP(C134,Контраг!$A$15:$E$1497,2,),"")</f>
        <v/>
      </c>
      <c r="E134" s="47" t="str">
        <f>IFERROR(VLOOKUP(C134,Контраг!$A$15:$E$1497,5,),"")</f>
        <v/>
      </c>
      <c r="G134" s="55"/>
      <c r="H134" s="55"/>
      <c r="I134" s="56"/>
      <c r="J134" s="48" t="str">
        <f t="shared" ca="1" si="47"/>
        <v/>
      </c>
      <c r="K134" s="58"/>
      <c r="L134" s="57"/>
      <c r="M134" s="47" t="str">
        <f t="shared" si="48"/>
        <v/>
      </c>
      <c r="N134" s="47" t="str">
        <f t="shared" si="33"/>
        <v/>
      </c>
      <c r="O134" s="47" t="str">
        <f t="shared" ca="1" si="50"/>
        <v/>
      </c>
      <c r="P134" s="59"/>
    </row>
    <row r="135" spans="1:16" ht="24.6" hidden="1" customHeight="1" x14ac:dyDescent="0.2">
      <c r="A135" s="104"/>
      <c r="B135" s="41">
        <v>5.5999999999999979</v>
      </c>
      <c r="C135" s="57"/>
      <c r="D135" s="97" t="str">
        <f>IFERROR(VLOOKUP(C135,Контраг!$A$15:$E$1497,2,),"")</f>
        <v/>
      </c>
      <c r="E135" s="47" t="str">
        <f>IFERROR(VLOOKUP(C135,Контраг!$A$15:$E$1497,5,),"")</f>
        <v/>
      </c>
      <c r="G135" s="55"/>
      <c r="H135" s="60"/>
      <c r="I135" s="56"/>
      <c r="J135" s="48" t="str">
        <f t="shared" ca="1" si="47"/>
        <v/>
      </c>
      <c r="K135" s="58"/>
      <c r="L135" s="57"/>
      <c r="M135" s="47" t="str">
        <f t="shared" si="48"/>
        <v/>
      </c>
      <c r="N135" s="47" t="str">
        <f t="shared" si="33"/>
        <v/>
      </c>
      <c r="O135" s="47" t="str">
        <f t="shared" ca="1" si="50"/>
        <v/>
      </c>
      <c r="P135" s="59"/>
    </row>
    <row r="136" spans="1:16" ht="16.899999999999999" hidden="1" customHeight="1" x14ac:dyDescent="0.2">
      <c r="A136" s="104"/>
      <c r="B136" s="41">
        <v>5.6999999999999975</v>
      </c>
      <c r="C136" s="57"/>
      <c r="D136" s="97" t="str">
        <f>IFERROR(VLOOKUP(C136,Контраг!$A$15:$E$1497,2,),"")</f>
        <v/>
      </c>
      <c r="E136" s="47" t="str">
        <f>IFERROR(VLOOKUP(C136,Контраг!$A$15:$E$1497,5,),"")</f>
        <v/>
      </c>
      <c r="G136" s="55"/>
      <c r="H136" s="55"/>
      <c r="I136" s="56"/>
      <c r="J136" s="48" t="str">
        <f t="shared" ca="1" si="47"/>
        <v/>
      </c>
      <c r="K136" s="58"/>
      <c r="L136" s="57"/>
      <c r="M136" s="47" t="str">
        <f t="shared" si="48"/>
        <v/>
      </c>
      <c r="N136" s="47" t="str">
        <f t="shared" si="33"/>
        <v/>
      </c>
      <c r="O136" s="47" t="str">
        <f t="shared" ca="1" si="50"/>
        <v/>
      </c>
      <c r="P136" s="59"/>
    </row>
    <row r="137" spans="1:16" ht="25.9" hidden="1" customHeight="1" x14ac:dyDescent="0.2">
      <c r="A137" s="104"/>
      <c r="B137" s="41">
        <v>5.7999999999999972</v>
      </c>
      <c r="C137" s="57"/>
      <c r="D137" s="97" t="str">
        <f>IFERROR(VLOOKUP(C137,Контраг!$A$15:$E$1497,2,),"")</f>
        <v/>
      </c>
      <c r="E137" s="47" t="str">
        <f>IFERROR(VLOOKUP(C137,Контраг!$A$15:$E$1497,5,),"")</f>
        <v/>
      </c>
      <c r="G137" s="55"/>
      <c r="H137" s="55"/>
      <c r="I137" s="56"/>
      <c r="J137" s="48" t="str">
        <f t="shared" ca="1" si="47"/>
        <v/>
      </c>
      <c r="K137" s="58"/>
      <c r="L137" s="57"/>
      <c r="M137" s="47" t="str">
        <f t="shared" si="48"/>
        <v/>
      </c>
      <c r="N137" s="47" t="str">
        <f t="shared" si="33"/>
        <v/>
      </c>
      <c r="O137" s="47" t="str">
        <f t="shared" ca="1" si="50"/>
        <v/>
      </c>
      <c r="P137" s="59"/>
    </row>
    <row r="138" spans="1:16" ht="16.899999999999999" hidden="1" customHeight="1" x14ac:dyDescent="0.2">
      <c r="A138" s="104"/>
      <c r="B138" s="41">
        <v>5.8999999999999968</v>
      </c>
      <c r="C138" s="57"/>
      <c r="D138" s="97" t="str">
        <f>IFERROR(VLOOKUP(C138,Контраг!$A$15:$E$1497,2,),"")</f>
        <v/>
      </c>
      <c r="E138" s="47" t="str">
        <f>IFERROR(VLOOKUP(C138,Контраг!$A$15:$E$1497,5,),"")</f>
        <v/>
      </c>
      <c r="G138" s="55"/>
      <c r="H138" s="55"/>
      <c r="I138" s="56"/>
      <c r="J138" s="48" t="str">
        <f t="shared" ca="1" si="47"/>
        <v/>
      </c>
      <c r="K138" s="58"/>
      <c r="L138" s="57"/>
      <c r="M138" s="47" t="str">
        <f t="shared" si="48"/>
        <v/>
      </c>
      <c r="N138" s="47" t="str">
        <f t="shared" si="33"/>
        <v/>
      </c>
      <c r="O138" s="47" t="str">
        <f t="shared" ca="1" si="50"/>
        <v/>
      </c>
      <c r="P138" s="59"/>
    </row>
    <row r="139" spans="1:16" ht="15.6" hidden="1" customHeight="1" x14ac:dyDescent="0.2">
      <c r="A139" s="104"/>
      <c r="C139" s="104"/>
      <c r="I139" s="104"/>
      <c r="K139" s="104"/>
      <c r="L139" s="104"/>
    </row>
    <row r="140" spans="1:16" ht="10.15" hidden="1" customHeight="1" x14ac:dyDescent="0.2">
      <c r="A140" s="104"/>
      <c r="B140" s="50">
        <v>6</v>
      </c>
      <c r="C140" s="105"/>
      <c r="D140" s="51"/>
      <c r="E140" s="52" t="s">
        <v>2603</v>
      </c>
      <c r="G140" s="54">
        <f>SUM(G141:G151)</f>
        <v>0</v>
      </c>
      <c r="H140" s="54">
        <f>SUM(H141:H151)</f>
        <v>0</v>
      </c>
      <c r="I140" s="106"/>
      <c r="J140" s="52"/>
      <c r="K140" s="107"/>
      <c r="L140" s="108"/>
      <c r="M140" s="44"/>
      <c r="N140" s="44"/>
      <c r="O140" s="47" t="str">
        <f ca="1">IF(M140=$M$6,1,"")</f>
        <v/>
      </c>
      <c r="P140" s="44"/>
    </row>
    <row r="141" spans="1:16" ht="5.65" hidden="1" customHeight="1" x14ac:dyDescent="0.2">
      <c r="A141" s="104"/>
      <c r="B141" s="41">
        <v>6</v>
      </c>
      <c r="C141" s="57"/>
      <c r="D141" s="97"/>
      <c r="E141" s="47"/>
      <c r="G141" s="55"/>
      <c r="H141" s="55"/>
      <c r="I141" s="56"/>
      <c r="J141" s="48"/>
      <c r="K141" s="58"/>
      <c r="L141" s="57"/>
      <c r="M141" s="47" t="str">
        <f t="shared" ref="M141:M143" si="51">IF(I141="","",MONTH(I141))</f>
        <v/>
      </c>
      <c r="N141" s="47" t="str">
        <f t="shared" ref="N141:N143" si="52">IF(I141="","",DAY(I141))</f>
        <v/>
      </c>
      <c r="O141" s="47" t="str">
        <f t="shared" ref="O141:O143" ca="1" si="53">IF(M141=$M$6,1,"")</f>
        <v/>
      </c>
      <c r="P141" s="59"/>
    </row>
    <row r="142" spans="1:16" ht="9.6" hidden="1" customHeight="1" x14ac:dyDescent="0.2">
      <c r="A142" s="104"/>
      <c r="B142" s="41">
        <v>6.1</v>
      </c>
      <c r="C142" s="57"/>
      <c r="D142" s="97"/>
      <c r="E142" s="47" t="str">
        <f>IFERROR(VLOOKUP(C142,[1]Контраг!$A$15:$E$1497,5,),"")</f>
        <v/>
      </c>
      <c r="G142" s="55"/>
      <c r="H142" s="55"/>
      <c r="I142" s="56"/>
      <c r="J142" s="48" t="str">
        <f t="shared" ref="J142:J147" ca="1" si="54">IF(AND(OR(G142&gt;0,H142&gt;0),OR(I142="",I142&lt;=$G$6)),"?","")</f>
        <v/>
      </c>
      <c r="K142" s="58"/>
      <c r="L142" s="57"/>
      <c r="M142" s="47" t="str">
        <f t="shared" si="51"/>
        <v/>
      </c>
      <c r="N142" s="47" t="str">
        <f t="shared" si="52"/>
        <v/>
      </c>
      <c r="O142" s="47" t="str">
        <f t="shared" ca="1" si="53"/>
        <v/>
      </c>
      <c r="P142" s="59"/>
    </row>
    <row r="143" spans="1:16" ht="13.15" hidden="1" customHeight="1" x14ac:dyDescent="0.2">
      <c r="A143" s="104"/>
      <c r="B143" s="41">
        <v>6.1999999999999993</v>
      </c>
      <c r="C143" s="57"/>
      <c r="D143" s="97"/>
      <c r="E143" s="47" t="str">
        <f>IFERROR(VLOOKUP(C143,[1]Контраг!$A$15:$E$1497,5,),"")</f>
        <v/>
      </c>
      <c r="G143" s="55"/>
      <c r="H143" s="60"/>
      <c r="I143" s="56"/>
      <c r="J143" s="48" t="str">
        <f t="shared" ca="1" si="54"/>
        <v/>
      </c>
      <c r="K143" s="58"/>
      <c r="L143" s="57"/>
      <c r="M143" s="47" t="str">
        <f t="shared" si="51"/>
        <v/>
      </c>
      <c r="N143" s="47" t="str">
        <f t="shared" si="52"/>
        <v/>
      </c>
      <c r="O143" s="47" t="str">
        <f t="shared" ca="1" si="53"/>
        <v/>
      </c>
      <c r="P143" s="59"/>
    </row>
    <row r="144" spans="1:16" ht="8.65" hidden="1" customHeight="1" x14ac:dyDescent="0.2">
      <c r="A144" s="104"/>
      <c r="B144" s="41">
        <v>6.4</v>
      </c>
      <c r="C144" s="57"/>
      <c r="D144" s="97"/>
      <c r="E144" s="47" t="s">
        <v>2571</v>
      </c>
      <c r="G144" s="55"/>
      <c r="H144" s="60"/>
      <c r="I144" s="56"/>
      <c r="J144" s="48"/>
      <c r="K144" s="58"/>
      <c r="L144" s="57"/>
      <c r="M144" s="47" t="str">
        <f t="shared" ref="M144:M147" si="55">IF(I144="","",MONTH(I144))</f>
        <v/>
      </c>
      <c r="N144" s="47" t="str">
        <f t="shared" ref="N144:N147" si="56">IF(I144="","",DAY(I144))</f>
        <v/>
      </c>
      <c r="O144" s="47" t="str">
        <f t="shared" ref="O144:O147" ca="1" si="57">IF(M144=$M$6,1,"")</f>
        <v/>
      </c>
      <c r="P144" s="59"/>
    </row>
    <row r="145" spans="1:16" ht="7.9" hidden="1" customHeight="1" x14ac:dyDescent="0.2">
      <c r="A145" s="104"/>
      <c r="B145" s="41"/>
      <c r="C145" s="57"/>
      <c r="D145" s="97"/>
      <c r="E145" s="47"/>
      <c r="G145" s="55"/>
      <c r="H145" s="60"/>
      <c r="I145" s="56"/>
      <c r="J145" s="48"/>
      <c r="K145" s="58"/>
      <c r="L145" s="57"/>
      <c r="M145" s="47" t="str">
        <f t="shared" si="55"/>
        <v/>
      </c>
      <c r="N145" s="47" t="str">
        <f t="shared" si="56"/>
        <v/>
      </c>
      <c r="O145" s="47" t="str">
        <f t="shared" ca="1" si="57"/>
        <v/>
      </c>
      <c r="P145" s="59"/>
    </row>
    <row r="146" spans="1:16" ht="13.9" hidden="1" customHeight="1" x14ac:dyDescent="0.2">
      <c r="A146" s="104"/>
      <c r="B146" s="41">
        <v>6.2999999999999989</v>
      </c>
      <c r="C146" s="57"/>
      <c r="D146" s="97"/>
      <c r="E146" s="47" t="str">
        <f>IFERROR(VLOOKUP(C146,[1]Контраг!$A$15:$E$1497,5,),"")</f>
        <v/>
      </c>
      <c r="G146" s="55"/>
      <c r="H146" s="55"/>
      <c r="I146" s="56"/>
      <c r="J146" s="48" t="str">
        <f t="shared" ca="1" si="54"/>
        <v/>
      </c>
      <c r="K146" s="58"/>
      <c r="L146" s="57"/>
      <c r="M146" s="47" t="str">
        <f t="shared" si="55"/>
        <v/>
      </c>
      <c r="N146" s="47" t="str">
        <f t="shared" si="56"/>
        <v/>
      </c>
      <c r="O146" s="47" t="str">
        <f t="shared" ca="1" si="57"/>
        <v/>
      </c>
      <c r="P146" s="59"/>
    </row>
    <row r="147" spans="1:16" ht="13.9" hidden="1" customHeight="1" x14ac:dyDescent="0.2">
      <c r="A147" s="104"/>
      <c r="B147" s="41">
        <v>6.3999999999999986</v>
      </c>
      <c r="C147" s="57"/>
      <c r="D147" s="97"/>
      <c r="E147" s="47" t="str">
        <f>IFERROR(VLOOKUP(C147,[1]Контраг!$A$15:$E$1497,5,),"")</f>
        <v/>
      </c>
      <c r="G147" s="55"/>
      <c r="H147" s="55"/>
      <c r="I147" s="56"/>
      <c r="J147" s="48" t="str">
        <f t="shared" ca="1" si="54"/>
        <v/>
      </c>
      <c r="K147" s="58"/>
      <c r="L147" s="57"/>
      <c r="M147" s="47" t="str">
        <f t="shared" si="55"/>
        <v/>
      </c>
      <c r="N147" s="47" t="str">
        <f t="shared" si="56"/>
        <v/>
      </c>
      <c r="O147" s="47" t="str">
        <f t="shared" ca="1" si="57"/>
        <v/>
      </c>
      <c r="P147" s="59"/>
    </row>
    <row r="148" spans="1:16" ht="7.9" hidden="1" customHeight="1" x14ac:dyDescent="0.2">
      <c r="A148" s="104"/>
      <c r="B148" s="41">
        <v>6.4999999999999982</v>
      </c>
      <c r="C148" s="57"/>
      <c r="D148" s="97" t="str">
        <f>IFERROR(VLOOKUP(C148,Контраг!$A$15:$E$1497,2,),"")</f>
        <v/>
      </c>
      <c r="E148" s="47" t="str">
        <f>IFERROR(VLOOKUP(C148,Контраг!$A$15:$E$1497,5,),"")</f>
        <v/>
      </c>
      <c r="G148" s="55"/>
      <c r="H148" s="60"/>
      <c r="I148" s="56"/>
      <c r="J148" s="48" t="str">
        <f t="shared" ca="1" si="31"/>
        <v/>
      </c>
      <c r="K148" s="58"/>
      <c r="L148" s="57"/>
      <c r="M148" s="47" t="str">
        <f t="shared" ref="M148:M151" si="58">IF(I148="","",MONTH(I148))</f>
        <v/>
      </c>
      <c r="N148" s="47" t="str">
        <f t="shared" si="33"/>
        <v/>
      </c>
      <c r="O148" s="47" t="str">
        <f t="shared" ref="O148:O151" ca="1" si="59">IF(M148=$M$6,1,"")</f>
        <v/>
      </c>
      <c r="P148" s="59"/>
    </row>
    <row r="149" spans="1:16" ht="12.75" hidden="1" customHeight="1" x14ac:dyDescent="0.2">
      <c r="A149" s="104"/>
      <c r="B149" s="41">
        <v>6.5999999999999979</v>
      </c>
      <c r="C149" s="57"/>
      <c r="D149" s="97" t="str">
        <f>IFERROR(VLOOKUP(C149,Контраг!$A$15:$E$1497,2,),"")</f>
        <v/>
      </c>
      <c r="E149" s="47" t="str">
        <f>IFERROR(VLOOKUP(C149,Контраг!$A$15:$E$1497,5,),"")</f>
        <v/>
      </c>
      <c r="G149" s="55"/>
      <c r="H149" s="55"/>
      <c r="I149" s="56"/>
      <c r="J149" s="48" t="str">
        <f t="shared" ca="1" si="31"/>
        <v/>
      </c>
      <c r="K149" s="58"/>
      <c r="L149" s="57"/>
      <c r="M149" s="47" t="str">
        <f t="shared" si="58"/>
        <v/>
      </c>
      <c r="N149" s="47" t="str">
        <f t="shared" si="33"/>
        <v/>
      </c>
      <c r="O149" s="47" t="str">
        <f t="shared" ca="1" si="59"/>
        <v/>
      </c>
      <c r="P149" s="59"/>
    </row>
    <row r="150" spans="1:16" ht="12.75" hidden="1" customHeight="1" x14ac:dyDescent="0.2">
      <c r="A150" s="104"/>
      <c r="B150" s="41">
        <v>6.6999999999999975</v>
      </c>
      <c r="C150" s="57"/>
      <c r="D150" s="97" t="str">
        <f>IFERROR(VLOOKUP(C150,Контраг!$A$15:$E$1497,2,),"")</f>
        <v/>
      </c>
      <c r="E150" s="47" t="str">
        <f>IFERROR(VLOOKUP(C150,Контраг!$A$15:$E$1497,5,),"")</f>
        <v/>
      </c>
      <c r="G150" s="55"/>
      <c r="H150" s="55"/>
      <c r="I150" s="56"/>
      <c r="J150" s="48" t="str">
        <f t="shared" ca="1" si="31"/>
        <v/>
      </c>
      <c r="K150" s="58"/>
      <c r="L150" s="57"/>
      <c r="M150" s="47" t="str">
        <f t="shared" si="58"/>
        <v/>
      </c>
      <c r="N150" s="47" t="str">
        <f t="shared" si="33"/>
        <v/>
      </c>
      <c r="O150" s="47" t="str">
        <f t="shared" ca="1" si="59"/>
        <v/>
      </c>
      <c r="P150" s="59"/>
    </row>
    <row r="151" spans="1:16" ht="12.75" hidden="1" customHeight="1" x14ac:dyDescent="0.2">
      <c r="A151" s="104"/>
      <c r="B151" s="41">
        <v>6.7999999999999972</v>
      </c>
      <c r="C151" s="57"/>
      <c r="D151" s="97" t="str">
        <f>IFERROR(VLOOKUP(C151,Контраг!$A$15:$E$1497,2,),"")</f>
        <v/>
      </c>
      <c r="E151" s="47" t="str">
        <f>IFERROR(VLOOKUP(C151,Контраг!$A$15:$E$1497,5,),"")</f>
        <v/>
      </c>
      <c r="G151" s="55"/>
      <c r="H151" s="55"/>
      <c r="I151" s="56"/>
      <c r="J151" s="48" t="str">
        <f t="shared" ca="1" si="31"/>
        <v/>
      </c>
      <c r="K151" s="58"/>
      <c r="L151" s="57"/>
      <c r="M151" s="47" t="str">
        <f t="shared" si="58"/>
        <v/>
      </c>
      <c r="N151" s="47" t="str">
        <f t="shared" si="33"/>
        <v/>
      </c>
      <c r="O151" s="47" t="str">
        <f t="shared" ca="1" si="59"/>
        <v/>
      </c>
      <c r="P151" s="59"/>
    </row>
    <row r="152" spans="1:16" ht="12.75" customHeight="1" x14ac:dyDescent="0.2">
      <c r="A152" s="104"/>
      <c r="B152" s="207"/>
      <c r="C152" s="208">
        <v>45250</v>
      </c>
      <c r="D152" s="209" t="s">
        <v>3236</v>
      </c>
      <c r="E152" s="210"/>
      <c r="G152" s="211">
        <v>19986</v>
      </c>
      <c r="H152" s="211"/>
      <c r="I152" s="212"/>
      <c r="J152" s="213"/>
      <c r="K152" s="58"/>
      <c r="L152" s="57"/>
      <c r="M152" s="47"/>
      <c r="N152" s="47"/>
      <c r="O152" s="47"/>
      <c r="P152" s="214" t="s">
        <v>3276</v>
      </c>
    </row>
    <row r="153" spans="1:16" ht="12.75" customHeight="1" x14ac:dyDescent="0.2">
      <c r="A153" s="104"/>
      <c r="B153" s="207"/>
      <c r="C153" s="208">
        <v>45252</v>
      </c>
      <c r="D153" s="209" t="s">
        <v>3258</v>
      </c>
      <c r="E153" s="210"/>
      <c r="G153" s="211">
        <v>872</v>
      </c>
      <c r="H153" s="211"/>
      <c r="I153" s="212"/>
      <c r="J153" s="213"/>
      <c r="K153" s="58"/>
      <c r="L153" s="57"/>
      <c r="M153" s="47"/>
      <c r="N153" s="47"/>
      <c r="O153" s="47"/>
      <c r="P153" s="214" t="s">
        <v>3276</v>
      </c>
    </row>
    <row r="154" spans="1:16" ht="12.75" hidden="1" customHeight="1" x14ac:dyDescent="0.2">
      <c r="A154" s="104"/>
      <c r="B154" s="207"/>
      <c r="C154" s="208">
        <v>45252</v>
      </c>
      <c r="D154" s="209" t="s">
        <v>3258</v>
      </c>
      <c r="E154" s="210"/>
      <c r="F154" s="196"/>
      <c r="G154" s="211">
        <v>0</v>
      </c>
      <c r="H154" s="211"/>
      <c r="I154" s="212"/>
      <c r="J154" s="213"/>
      <c r="K154" s="58"/>
      <c r="L154" s="57"/>
      <c r="M154" s="47"/>
      <c r="N154" s="47"/>
      <c r="O154" s="47"/>
      <c r="P154" s="214" t="s">
        <v>3276</v>
      </c>
    </row>
    <row r="155" spans="1:16" ht="12.75" hidden="1" customHeight="1" x14ac:dyDescent="0.2">
      <c r="A155" s="104"/>
      <c r="B155" s="207"/>
      <c r="C155" s="208">
        <v>45253</v>
      </c>
      <c r="D155" s="209" t="s">
        <v>3278</v>
      </c>
      <c r="E155" s="210"/>
      <c r="F155" s="196"/>
      <c r="G155" s="211">
        <v>0</v>
      </c>
      <c r="H155" s="211"/>
      <c r="I155" s="212"/>
      <c r="J155" s="213"/>
      <c r="K155" s="58"/>
      <c r="L155" s="57"/>
      <c r="M155" s="47"/>
      <c r="N155" s="47"/>
      <c r="O155" s="47"/>
      <c r="P155" s="214" t="s">
        <v>3276</v>
      </c>
    </row>
    <row r="156" spans="1:16" ht="12.75" customHeight="1" x14ac:dyDescent="0.2">
      <c r="A156" s="104"/>
      <c r="B156" s="207"/>
      <c r="C156" s="208">
        <v>45253</v>
      </c>
      <c r="D156" s="209" t="s">
        <v>3253</v>
      </c>
      <c r="E156" s="210"/>
      <c r="F156" s="196"/>
      <c r="G156" s="211">
        <v>10160</v>
      </c>
      <c r="H156" s="211"/>
      <c r="I156" s="212"/>
      <c r="J156" s="213"/>
      <c r="K156" s="58"/>
      <c r="L156" s="57"/>
      <c r="M156" s="47"/>
      <c r="N156" s="47"/>
      <c r="O156" s="47"/>
      <c r="P156" s="214" t="s">
        <v>3276</v>
      </c>
    </row>
    <row r="157" spans="1:16" ht="12.75" hidden="1" customHeight="1" x14ac:dyDescent="0.2">
      <c r="A157" s="146" t="s">
        <v>2605</v>
      </c>
      <c r="B157" s="163"/>
      <c r="C157" s="176">
        <v>45245</v>
      </c>
      <c r="D157" s="172" t="s">
        <v>3255</v>
      </c>
      <c r="E157" s="166"/>
      <c r="F157" s="144"/>
      <c r="G157" s="167">
        <v>0</v>
      </c>
      <c r="H157" s="167"/>
      <c r="I157" s="181">
        <v>45252</v>
      </c>
      <c r="J157" s="182"/>
      <c r="K157" s="58"/>
      <c r="L157" s="57"/>
      <c r="M157" s="47"/>
      <c r="N157" s="47"/>
      <c r="O157" s="47"/>
      <c r="P157" s="170"/>
    </row>
    <row r="158" spans="1:16" ht="12.75" customHeight="1" x14ac:dyDescent="0.2">
      <c r="A158" s="146" t="s">
        <v>2605</v>
      </c>
      <c r="B158" s="163"/>
      <c r="C158" s="183"/>
      <c r="D158" s="184" t="s">
        <v>3215</v>
      </c>
      <c r="E158" s="166"/>
      <c r="F158" s="144"/>
      <c r="G158" s="167"/>
      <c r="H158" s="167">
        <v>95000</v>
      </c>
      <c r="I158" s="181"/>
      <c r="J158" s="182"/>
      <c r="K158" s="58"/>
      <c r="L158" s="57"/>
      <c r="M158" s="47"/>
      <c r="N158" s="47"/>
      <c r="O158" s="47"/>
      <c r="P158" s="170">
        <v>276000</v>
      </c>
    </row>
    <row r="159" spans="1:16" ht="12.75" customHeight="1" x14ac:dyDescent="0.2">
      <c r="A159" s="146" t="s">
        <v>2605</v>
      </c>
      <c r="B159" s="157">
        <v>7</v>
      </c>
      <c r="C159" s="158"/>
      <c r="D159" s="159" t="str">
        <f>VLOOKUP(B159,Спарав!$F$2:$G$15,2,)</f>
        <v>А. Перескоков</v>
      </c>
      <c r="E159" s="160" t="s">
        <v>2603</v>
      </c>
      <c r="F159" s="144"/>
      <c r="G159" s="161">
        <f>SUM(G160:G186)</f>
        <v>1180620</v>
      </c>
      <c r="H159" s="161">
        <f>SUM(H160:H186)</f>
        <v>0</v>
      </c>
      <c r="I159" s="162"/>
      <c r="J159" s="160"/>
      <c r="K159" s="107"/>
      <c r="L159" s="108"/>
      <c r="M159" s="44"/>
      <c r="N159" s="44"/>
      <c r="O159" s="47" t="str">
        <f t="shared" ref="O159:O177" ca="1" si="60">IF(M159=$M$6,1,"")</f>
        <v/>
      </c>
      <c r="P159" s="169"/>
    </row>
    <row r="160" spans="1:16" ht="12.75" hidden="1" customHeight="1" x14ac:dyDescent="0.2">
      <c r="A160" s="104"/>
      <c r="B160" s="41">
        <f>B159+0.1</f>
        <v>7.1</v>
      </c>
      <c r="C160" s="57"/>
      <c r="D160" s="97" t="str">
        <f>IFERROR(VLOOKUP(C160,[1]Контраг!$A$15:$E$1497,2,),"")</f>
        <v/>
      </c>
      <c r="E160" s="47" t="str">
        <f>IFERROR(VLOOKUP(C160,[1]Контраг!$A$15:$E$1497,5,),"")</f>
        <v/>
      </c>
      <c r="G160" s="55"/>
      <c r="H160" s="55"/>
      <c r="I160" s="56"/>
      <c r="J160" s="48" t="str">
        <f t="shared" ref="J160:J186" ca="1" si="61">IF(AND(OR(G160&gt;0,H160&gt;0),OR(I160="",I160&lt;=$G$6)),"?","")</f>
        <v/>
      </c>
      <c r="K160" s="58"/>
      <c r="L160" s="57"/>
      <c r="M160" s="47" t="str">
        <f t="shared" ref="M160:M177" si="62">IF(I160="","",MONTH(I160))</f>
        <v/>
      </c>
      <c r="N160" s="47" t="str">
        <f t="shared" ref="N160:N177" si="63">IF(I160="","",DAY(I160))</f>
        <v/>
      </c>
      <c r="O160" s="47" t="str">
        <f t="shared" ca="1" si="60"/>
        <v/>
      </c>
      <c r="P160" s="112"/>
    </row>
    <row r="161" spans="1:16" ht="12.75" hidden="1" customHeight="1" x14ac:dyDescent="0.2">
      <c r="A161" s="104"/>
      <c r="B161" s="41">
        <f t="shared" ref="B161:B179" si="64">B160+0.1</f>
        <v>7.1999999999999993</v>
      </c>
      <c r="C161" s="57"/>
      <c r="D161" s="97" t="str">
        <f>IFERROR(VLOOKUP(C161,[1]Контраг!$A$15:$E$1497,2,),"")</f>
        <v/>
      </c>
      <c r="E161" s="47" t="str">
        <f>IFERROR(VLOOKUP(C161,[1]Контраг!$A$15:$E$1497,5,),"")</f>
        <v/>
      </c>
      <c r="G161" s="55"/>
      <c r="H161" s="55"/>
      <c r="I161" s="56"/>
      <c r="J161" s="48" t="str">
        <f t="shared" ca="1" si="61"/>
        <v/>
      </c>
      <c r="K161" s="58"/>
      <c r="L161" s="57"/>
      <c r="M161" s="47" t="str">
        <f t="shared" si="62"/>
        <v/>
      </c>
      <c r="N161" s="47" t="str">
        <f t="shared" si="63"/>
        <v/>
      </c>
      <c r="O161" s="47" t="str">
        <f t="shared" ca="1" si="60"/>
        <v/>
      </c>
      <c r="P161" s="59"/>
    </row>
    <row r="162" spans="1:16" ht="12.75" customHeight="1" x14ac:dyDescent="0.2">
      <c r="A162" s="146" t="s">
        <v>2605</v>
      </c>
      <c r="B162" s="163"/>
      <c r="C162" s="164"/>
      <c r="D162" s="172" t="s">
        <v>3210</v>
      </c>
      <c r="E162" s="166"/>
      <c r="F162" s="144"/>
      <c r="G162" s="167">
        <v>505000</v>
      </c>
      <c r="H162" s="167"/>
      <c r="I162" s="168"/>
      <c r="J162" s="185">
        <v>45253</v>
      </c>
      <c r="K162" s="58"/>
      <c r="L162" s="57"/>
      <c r="M162" s="47"/>
      <c r="N162" s="47"/>
      <c r="O162" s="47"/>
      <c r="P162" s="170" t="s">
        <v>3254</v>
      </c>
    </row>
    <row r="163" spans="1:16" ht="12.75" hidden="1" customHeight="1" x14ac:dyDescent="0.2">
      <c r="A163" s="104"/>
      <c r="B163" s="41"/>
      <c r="C163" s="57"/>
      <c r="D163" s="97" t="s">
        <v>3218</v>
      </c>
      <c r="E163" s="47"/>
      <c r="G163" s="55"/>
      <c r="H163" s="55"/>
      <c r="I163" s="56"/>
      <c r="J163" s="136"/>
      <c r="K163" s="58"/>
      <c r="L163" s="57"/>
      <c r="M163" s="47"/>
      <c r="N163" s="47"/>
      <c r="O163" s="47"/>
      <c r="P163" s="59"/>
    </row>
    <row r="164" spans="1:16" ht="12.75" hidden="1" customHeight="1" x14ac:dyDescent="0.2">
      <c r="A164" s="104"/>
      <c r="B164" s="41"/>
      <c r="C164" s="57"/>
      <c r="D164" s="97" t="s">
        <v>3218</v>
      </c>
      <c r="E164" s="47"/>
      <c r="G164" s="55"/>
      <c r="H164" s="55"/>
      <c r="I164" s="56"/>
      <c r="J164" s="136"/>
      <c r="K164" s="58"/>
      <c r="L164" s="57"/>
      <c r="M164" s="47"/>
      <c r="N164" s="47"/>
      <c r="O164" s="47"/>
      <c r="P164" s="59"/>
    </row>
    <row r="165" spans="1:16" ht="12.75" hidden="1" customHeight="1" x14ac:dyDescent="0.2">
      <c r="A165" s="104"/>
      <c r="B165" s="41"/>
      <c r="C165" s="57"/>
      <c r="D165" s="97" t="s">
        <v>3218</v>
      </c>
      <c r="E165" s="47"/>
      <c r="G165" s="55"/>
      <c r="H165" s="55"/>
      <c r="I165" s="56"/>
      <c r="J165" s="136"/>
      <c r="K165" s="58"/>
      <c r="L165" s="57"/>
      <c r="M165" s="47"/>
      <c r="N165" s="47"/>
      <c r="O165" s="47"/>
      <c r="P165" s="59"/>
    </row>
    <row r="166" spans="1:16" ht="12.75" customHeight="1" x14ac:dyDescent="0.2">
      <c r="A166" s="146" t="s">
        <v>2605</v>
      </c>
      <c r="B166" s="163"/>
      <c r="C166" s="164"/>
      <c r="D166" s="172" t="s">
        <v>3217</v>
      </c>
      <c r="E166" s="166"/>
      <c r="F166" s="144"/>
      <c r="G166" s="167">
        <v>71545</v>
      </c>
      <c r="H166" s="167"/>
      <c r="I166" s="168">
        <v>45272</v>
      </c>
      <c r="J166" s="185"/>
      <c r="K166" s="58"/>
      <c r="L166" s="57"/>
      <c r="M166" s="47"/>
      <c r="N166" s="47"/>
      <c r="O166" s="47"/>
      <c r="P166" s="170" t="s">
        <v>3254</v>
      </c>
    </row>
    <row r="167" spans="1:16" ht="12.75" customHeight="1" x14ac:dyDescent="0.2">
      <c r="A167" s="146"/>
      <c r="B167" s="163"/>
      <c r="C167" s="164"/>
      <c r="D167" s="172" t="s">
        <v>3217</v>
      </c>
      <c r="E167" s="166"/>
      <c r="F167" s="144"/>
      <c r="G167" s="167">
        <v>124124</v>
      </c>
      <c r="H167" s="167"/>
      <c r="I167" s="168"/>
      <c r="J167" s="185"/>
      <c r="K167" s="58"/>
      <c r="L167" s="57"/>
      <c r="M167" s="47"/>
      <c r="N167" s="47"/>
      <c r="O167" s="47"/>
      <c r="P167" s="170"/>
    </row>
    <row r="168" spans="1:16" ht="12.75" customHeight="1" x14ac:dyDescent="0.2">
      <c r="A168" s="146"/>
      <c r="B168" s="163"/>
      <c r="C168" s="164"/>
      <c r="D168" s="172" t="s">
        <v>3217</v>
      </c>
      <c r="E168" s="166"/>
      <c r="F168" s="144"/>
      <c r="G168" s="167">
        <v>72038</v>
      </c>
      <c r="H168" s="167"/>
      <c r="I168" s="168"/>
      <c r="J168" s="185"/>
      <c r="K168" s="58"/>
      <c r="L168" s="57"/>
      <c r="M168" s="47"/>
      <c r="N168" s="47"/>
      <c r="O168" s="47"/>
      <c r="P168" s="170"/>
    </row>
    <row r="169" spans="1:16" ht="12.75" customHeight="1" x14ac:dyDescent="0.2">
      <c r="A169" s="146" t="s">
        <v>2605</v>
      </c>
      <c r="B169" s="163"/>
      <c r="C169" s="164"/>
      <c r="D169" s="172" t="s">
        <v>3217</v>
      </c>
      <c r="E169" s="166"/>
      <c r="F169" s="144"/>
      <c r="G169" s="167">
        <v>16413</v>
      </c>
      <c r="H169" s="167"/>
      <c r="I169" s="168"/>
      <c r="J169" s="185">
        <v>45300</v>
      </c>
      <c r="K169" s="58"/>
      <c r="L169" s="57"/>
      <c r="M169" s="47"/>
      <c r="N169" s="47"/>
      <c r="O169" s="47"/>
      <c r="P169" s="170"/>
    </row>
    <row r="170" spans="1:16" ht="12.75" customHeight="1" x14ac:dyDescent="0.2">
      <c r="A170" s="146" t="s">
        <v>2605</v>
      </c>
      <c r="B170" s="163"/>
      <c r="C170" s="164"/>
      <c r="D170" s="172" t="s">
        <v>3248</v>
      </c>
      <c r="E170" s="166"/>
      <c r="F170" s="144"/>
      <c r="G170" s="167">
        <v>78300</v>
      </c>
      <c r="H170" s="167"/>
      <c r="I170" s="168">
        <v>45286</v>
      </c>
      <c r="J170" s="185"/>
      <c r="K170" s="58"/>
      <c r="L170" s="57"/>
      <c r="M170" s="47"/>
      <c r="N170" s="47"/>
      <c r="O170" s="47"/>
      <c r="P170" s="170"/>
    </row>
    <row r="171" spans="1:16" ht="12.75" hidden="1" customHeight="1" x14ac:dyDescent="0.2">
      <c r="A171" s="146" t="s">
        <v>2605</v>
      </c>
      <c r="B171" s="163"/>
      <c r="C171" s="164"/>
      <c r="D171" s="172" t="s">
        <v>3269</v>
      </c>
      <c r="E171" s="166"/>
      <c r="F171" s="144"/>
      <c r="G171" s="167">
        <v>0</v>
      </c>
      <c r="H171" s="167"/>
      <c r="I171" s="168">
        <v>45289</v>
      </c>
      <c r="J171" s="185"/>
      <c r="K171" s="58"/>
      <c r="L171" s="57"/>
      <c r="M171" s="47"/>
      <c r="N171" s="47"/>
      <c r="O171" s="47"/>
      <c r="P171" s="170"/>
    </row>
    <row r="172" spans="1:16" ht="12.75" customHeight="1" x14ac:dyDescent="0.2">
      <c r="A172" s="146" t="s">
        <v>2605</v>
      </c>
      <c r="B172" s="163"/>
      <c r="C172" s="164"/>
      <c r="D172" s="172" t="s">
        <v>3280</v>
      </c>
      <c r="E172" s="166"/>
      <c r="F172" s="144"/>
      <c r="G172" s="167">
        <v>313200</v>
      </c>
      <c r="H172" s="167"/>
      <c r="I172" s="168">
        <v>45278</v>
      </c>
      <c r="J172" s="185"/>
      <c r="K172" s="58"/>
      <c r="L172" s="57"/>
      <c r="M172" s="47"/>
      <c r="N172" s="47"/>
      <c r="O172" s="47"/>
      <c r="P172" s="170"/>
    </row>
    <row r="173" spans="1:16" ht="12.75" hidden="1" customHeight="1" x14ac:dyDescent="0.2">
      <c r="A173" s="104"/>
      <c r="B173" s="41"/>
      <c r="C173" s="57"/>
      <c r="D173" s="97" t="s">
        <v>3246</v>
      </c>
      <c r="E173" s="47"/>
      <c r="G173" s="55"/>
      <c r="H173" s="55"/>
      <c r="I173" s="56"/>
      <c r="J173" s="136"/>
      <c r="K173" s="58"/>
      <c r="L173" s="57"/>
      <c r="M173" s="47"/>
      <c r="N173" s="47"/>
      <c r="O173" s="47"/>
      <c r="P173" s="59"/>
    </row>
    <row r="174" spans="1:16" ht="12.75" hidden="1" customHeight="1" x14ac:dyDescent="0.2">
      <c r="A174" s="104"/>
      <c r="B174" s="41"/>
      <c r="C174" s="57"/>
      <c r="D174" s="97" t="s">
        <v>3247</v>
      </c>
      <c r="E174" s="47"/>
      <c r="G174" s="55"/>
      <c r="H174" s="55"/>
      <c r="I174" s="56"/>
      <c r="J174" s="136"/>
      <c r="K174" s="58"/>
      <c r="L174" s="57"/>
      <c r="M174" s="47"/>
      <c r="N174" s="47"/>
      <c r="O174" s="47"/>
      <c r="P174" s="59"/>
    </row>
    <row r="175" spans="1:16" ht="12.75" hidden="1" customHeight="1" x14ac:dyDescent="0.2">
      <c r="A175" s="104"/>
      <c r="B175" s="41"/>
      <c r="C175" s="57"/>
      <c r="D175" s="97" t="s">
        <v>3248</v>
      </c>
      <c r="E175" s="47"/>
      <c r="G175" s="55"/>
      <c r="H175" s="55"/>
      <c r="I175" s="56">
        <v>45270</v>
      </c>
      <c r="J175" s="136"/>
      <c r="K175" s="58"/>
      <c r="L175" s="57"/>
      <c r="M175" s="47"/>
      <c r="N175" s="47"/>
      <c r="O175" s="47"/>
      <c r="P175" s="59"/>
    </row>
    <row r="176" spans="1:16" ht="12.75" hidden="1" customHeight="1" x14ac:dyDescent="0.2">
      <c r="A176" s="104"/>
      <c r="B176" s="41"/>
      <c r="C176" s="57"/>
      <c r="D176" s="97" t="s">
        <v>3249</v>
      </c>
      <c r="E176" s="47"/>
      <c r="G176" s="55"/>
      <c r="H176" s="55"/>
      <c r="I176" s="56">
        <v>45275</v>
      </c>
      <c r="J176" s="136"/>
      <c r="K176" s="58"/>
      <c r="L176" s="57"/>
      <c r="M176" s="47"/>
      <c r="N176" s="47"/>
      <c r="O176" s="47"/>
      <c r="P176" s="59"/>
    </row>
    <row r="177" spans="1:17" ht="12.75" customHeight="1" x14ac:dyDescent="0.2">
      <c r="A177" s="146" t="s">
        <v>2605</v>
      </c>
      <c r="B177" s="163">
        <f>B161+0.1</f>
        <v>7.2999999999999989</v>
      </c>
      <c r="C177" s="164">
        <v>910</v>
      </c>
      <c r="D177" s="172" t="str">
        <f>IFERROR(VLOOKUP(C177,[1]Контраг!$A$15:$E$1497,2,),"")</f>
        <v>ООО ПК "ПромИз"</v>
      </c>
      <c r="E177" s="166" t="str">
        <f>IFERROR(VLOOKUP(C177,[1]Контраг!$A$15:$E$1497,5,),"")</f>
        <v/>
      </c>
      <c r="F177" s="144"/>
      <c r="G177" s="167"/>
      <c r="H177" s="172" t="s">
        <v>3205</v>
      </c>
      <c r="I177" s="168">
        <v>45108</v>
      </c>
      <c r="J177" s="174" t="str">
        <f t="shared" ca="1" si="61"/>
        <v>?</v>
      </c>
      <c r="K177" s="58" t="s">
        <v>2609</v>
      </c>
      <c r="L177" s="57" t="s">
        <v>2578</v>
      </c>
      <c r="M177" s="47">
        <f t="shared" si="62"/>
        <v>7</v>
      </c>
      <c r="N177" s="47">
        <f t="shared" si="63"/>
        <v>1</v>
      </c>
      <c r="O177" s="47" t="str">
        <f t="shared" ca="1" si="60"/>
        <v/>
      </c>
      <c r="P177" s="170" t="s">
        <v>3161</v>
      </c>
    </row>
    <row r="178" spans="1:17" ht="12.75" customHeight="1" x14ac:dyDescent="0.2">
      <c r="A178" s="146" t="s">
        <v>2605</v>
      </c>
      <c r="B178" s="163">
        <f t="shared" si="64"/>
        <v>7.3999999999999986</v>
      </c>
      <c r="C178" s="164">
        <v>910</v>
      </c>
      <c r="D178" s="172" t="str">
        <f>IFERROR(VLOOKUP(C178,[1]Контраг!$A$15:$E$1497,2,),"")</f>
        <v>ООО ПК "ПромИз"</v>
      </c>
      <c r="E178" s="166" t="str">
        <f>IFERROR(VLOOKUP(C178,[1]Контраг!$A$15:$E$1497,5,),"")</f>
        <v/>
      </c>
      <c r="F178" s="144"/>
      <c r="G178" s="167"/>
      <c r="H178" s="172" t="s">
        <v>3206</v>
      </c>
      <c r="I178" s="168">
        <v>45109</v>
      </c>
      <c r="J178" s="174" t="str">
        <f t="shared" ca="1" si="61"/>
        <v>?</v>
      </c>
      <c r="K178" s="58" t="s">
        <v>2609</v>
      </c>
      <c r="L178" s="57" t="s">
        <v>2578</v>
      </c>
      <c r="M178" s="47">
        <f t="shared" ref="M178:M182" si="65">IF(I178="","",MONTH(I178))</f>
        <v>7</v>
      </c>
      <c r="N178" s="47">
        <f t="shared" ref="N178:N182" si="66">IF(I178="","",DAY(I178))</f>
        <v>2</v>
      </c>
      <c r="O178" s="47" t="str">
        <f t="shared" ref="O178:O182" ca="1" si="67">IF(M178=$M$6,1,"")</f>
        <v/>
      </c>
      <c r="P178" s="170" t="s">
        <v>3161</v>
      </c>
    </row>
    <row r="179" spans="1:17" ht="12.75" hidden="1" customHeight="1" x14ac:dyDescent="0.2">
      <c r="A179" s="104"/>
      <c r="B179" s="41">
        <f t="shared" si="64"/>
        <v>7.4999999999999982</v>
      </c>
      <c r="C179" s="57"/>
      <c r="D179" s="97"/>
      <c r="E179" s="47" t="str">
        <f>IFERROR(VLOOKUP(C179,[1]Контраг!$A$15:$E$1497,5,),"")</f>
        <v/>
      </c>
      <c r="G179" s="55"/>
      <c r="H179" s="55"/>
      <c r="I179" s="56"/>
      <c r="J179" s="48" t="str">
        <f t="shared" ca="1" si="61"/>
        <v/>
      </c>
      <c r="K179" s="58"/>
      <c r="L179" s="57"/>
      <c r="M179" s="47" t="str">
        <f t="shared" si="65"/>
        <v/>
      </c>
      <c r="N179" s="47" t="str">
        <f t="shared" si="66"/>
        <v/>
      </c>
      <c r="O179" s="47" t="str">
        <f t="shared" ca="1" si="67"/>
        <v/>
      </c>
      <c r="P179" s="59"/>
    </row>
    <row r="180" spans="1:17" ht="12.75" hidden="1" customHeight="1" x14ac:dyDescent="0.2">
      <c r="A180" s="104"/>
      <c r="B180" s="41">
        <v>7.6</v>
      </c>
      <c r="C180" s="57"/>
      <c r="D180" s="97"/>
      <c r="E180" s="47">
        <v>0</v>
      </c>
      <c r="G180" s="55"/>
      <c r="H180" s="60"/>
      <c r="I180" s="56"/>
      <c r="J180" s="48" t="str">
        <f t="shared" ca="1" si="61"/>
        <v/>
      </c>
      <c r="K180" s="58"/>
      <c r="L180" s="57"/>
      <c r="M180" s="47" t="str">
        <f t="shared" si="65"/>
        <v/>
      </c>
      <c r="N180" s="47" t="str">
        <f t="shared" si="66"/>
        <v/>
      </c>
      <c r="O180" s="47" t="str">
        <f t="shared" ca="1" si="67"/>
        <v/>
      </c>
      <c r="P180" s="112"/>
    </row>
    <row r="181" spans="1:17" ht="12.75" hidden="1" customHeight="1" x14ac:dyDescent="0.2">
      <c r="A181" s="104"/>
      <c r="B181" s="41">
        <v>7.7</v>
      </c>
      <c r="C181" s="57">
        <v>917</v>
      </c>
      <c r="D181" s="97" t="str">
        <f>IFERROR(VLOOKUP(C181,[1]Контраг!$A$15:$E$1497,2,),"")</f>
        <v>ООО НТМЗ №7</v>
      </c>
      <c r="E181" s="47" t="str">
        <f>IFERROR(VLOOKUP(C181,[1]Контраг!$A$15:$E$1497,5,),"")</f>
        <v/>
      </c>
      <c r="G181" s="55"/>
      <c r="H181" s="55"/>
      <c r="I181" s="56"/>
      <c r="J181" s="48" t="str">
        <f t="shared" ca="1" si="61"/>
        <v/>
      </c>
      <c r="K181" s="58"/>
      <c r="L181" s="57"/>
      <c r="M181" s="47" t="str">
        <f t="shared" si="65"/>
        <v/>
      </c>
      <c r="N181" s="47" t="str">
        <f t="shared" si="66"/>
        <v/>
      </c>
      <c r="O181" s="47" t="str">
        <f t="shared" ca="1" si="67"/>
        <v/>
      </c>
      <c r="P181" s="135"/>
      <c r="Q181" s="38">
        <v>6679062047</v>
      </c>
    </row>
    <row r="182" spans="1:17" ht="12.75" hidden="1" customHeight="1" x14ac:dyDescent="0.2">
      <c r="A182" s="104"/>
      <c r="B182" s="41">
        <v>7.8</v>
      </c>
      <c r="C182" s="57">
        <v>918</v>
      </c>
      <c r="D182" s="97" t="s">
        <v>3159</v>
      </c>
      <c r="E182" s="47" t="str">
        <f>IFERROR(VLOOKUP(C182,[1]Контраг!$A$15:$E$1497,5,),"")</f>
        <v/>
      </c>
      <c r="G182" s="55"/>
      <c r="H182" s="60"/>
      <c r="I182" s="56"/>
      <c r="J182" s="48" t="str">
        <f t="shared" ca="1" si="61"/>
        <v/>
      </c>
      <c r="K182" s="58"/>
      <c r="L182" s="57"/>
      <c r="M182" s="47" t="str">
        <f t="shared" si="65"/>
        <v/>
      </c>
      <c r="N182" s="47" t="str">
        <f t="shared" si="66"/>
        <v/>
      </c>
      <c r="O182" s="47" t="str">
        <f t="shared" ca="1" si="67"/>
        <v/>
      </c>
      <c r="P182" s="59"/>
      <c r="Q182" s="38">
        <v>6669012431</v>
      </c>
    </row>
    <row r="183" spans="1:17" ht="12.75" hidden="1" customHeight="1" x14ac:dyDescent="0.2">
      <c r="A183" s="104"/>
      <c r="B183" s="41"/>
      <c r="C183" s="57"/>
      <c r="D183" s="97"/>
      <c r="E183" s="47" t="s">
        <v>3176</v>
      </c>
      <c r="G183" s="55"/>
      <c r="H183" s="55"/>
      <c r="I183" s="56"/>
      <c r="J183" s="48" t="str">
        <f t="shared" ca="1" si="61"/>
        <v/>
      </c>
      <c r="K183" s="58"/>
      <c r="L183" s="57"/>
      <c r="M183" s="47" t="str">
        <f t="shared" ref="M183:M186" si="68">IF(I183="","",MONTH(I183))</f>
        <v/>
      </c>
      <c r="N183" s="47"/>
      <c r="O183" s="47" t="str">
        <f t="shared" ref="O183:O242" ca="1" si="69">IF(M183=$M$6,1,"")</f>
        <v/>
      </c>
      <c r="P183" s="59"/>
    </row>
    <row r="184" spans="1:17" ht="12.75" hidden="1" customHeight="1" x14ac:dyDescent="0.2">
      <c r="A184" s="104"/>
      <c r="B184" s="41"/>
      <c r="C184" s="57"/>
      <c r="D184" s="97"/>
      <c r="E184" s="47" t="str">
        <f>IFERROR(VLOOKUP(C184,Контраг!$A$15:$E$1497,5,),"")</f>
        <v/>
      </c>
      <c r="G184" s="55"/>
      <c r="H184" s="55"/>
      <c r="I184" s="56"/>
      <c r="J184" s="48" t="str">
        <f t="shared" ca="1" si="61"/>
        <v/>
      </c>
      <c r="K184" s="58"/>
      <c r="L184" s="57"/>
      <c r="M184" s="47" t="str">
        <f t="shared" si="68"/>
        <v/>
      </c>
      <c r="N184" s="47" t="str">
        <f t="shared" si="33"/>
        <v/>
      </c>
      <c r="O184" s="47" t="str">
        <f t="shared" ca="1" si="69"/>
        <v/>
      </c>
      <c r="P184" s="59"/>
    </row>
    <row r="185" spans="1:17" ht="12.75" hidden="1" customHeight="1" x14ac:dyDescent="0.2">
      <c r="A185" s="104"/>
      <c r="B185" s="41">
        <f t="shared" ref="B185:B186" si="70">B184+0.1</f>
        <v>0.1</v>
      </c>
      <c r="C185" s="57"/>
      <c r="D185" s="97" t="str">
        <f>IFERROR(VLOOKUP(C185,Контраг!$A$15:$E$1497,2,),"")</f>
        <v/>
      </c>
      <c r="E185" s="47" t="str">
        <f>IFERROR(VLOOKUP(C185,Контраг!$A$15:$E$1497,5,),"")</f>
        <v/>
      </c>
      <c r="G185" s="55"/>
      <c r="H185" s="55"/>
      <c r="I185" s="56"/>
      <c r="J185" s="48" t="str">
        <f t="shared" ca="1" si="61"/>
        <v/>
      </c>
      <c r="K185" s="58"/>
      <c r="L185" s="57"/>
      <c r="M185" s="47" t="str">
        <f t="shared" si="68"/>
        <v/>
      </c>
      <c r="N185" s="47" t="str">
        <f t="shared" si="33"/>
        <v/>
      </c>
      <c r="O185" s="47" t="str">
        <f t="shared" ca="1" si="69"/>
        <v/>
      </c>
      <c r="P185" s="59"/>
    </row>
    <row r="186" spans="1:17" ht="13.15" hidden="1" customHeight="1" x14ac:dyDescent="0.2">
      <c r="A186" s="104"/>
      <c r="B186" s="41">
        <f t="shared" si="70"/>
        <v>0.2</v>
      </c>
      <c r="C186" s="57"/>
      <c r="D186" s="97" t="str">
        <f>IFERROR(VLOOKUP(C186,Контраг!$A$15:$E$1497,2,),"")</f>
        <v/>
      </c>
      <c r="E186" s="47" t="str">
        <f>IFERROR(VLOOKUP(C186,Контраг!$A$15:$E$1497,5,),"")</f>
        <v/>
      </c>
      <c r="G186" s="55"/>
      <c r="H186" s="55"/>
      <c r="I186" s="56"/>
      <c r="J186" s="48" t="str">
        <f t="shared" ca="1" si="61"/>
        <v/>
      </c>
      <c r="K186" s="58"/>
      <c r="L186" s="57"/>
      <c r="M186" s="47" t="str">
        <f t="shared" si="68"/>
        <v/>
      </c>
      <c r="N186" s="47" t="str">
        <f t="shared" si="33"/>
        <v/>
      </c>
      <c r="O186" s="47" t="str">
        <f t="shared" ca="1" si="69"/>
        <v/>
      </c>
      <c r="P186" s="59"/>
    </row>
    <row r="187" spans="1:17" ht="12.75" hidden="1" customHeight="1" x14ac:dyDescent="0.2">
      <c r="A187" s="104"/>
      <c r="C187" s="104"/>
      <c r="I187" s="104"/>
      <c r="K187" s="104"/>
      <c r="L187" s="104"/>
      <c r="O187" s="47" t="str">
        <f t="shared" ca="1" si="69"/>
        <v/>
      </c>
    </row>
    <row r="188" spans="1:17" ht="12.75" customHeight="1" x14ac:dyDescent="0.2">
      <c r="A188" s="146" t="s">
        <v>2605</v>
      </c>
      <c r="B188" s="157">
        <f>B159+1</f>
        <v>8</v>
      </c>
      <c r="C188" s="158"/>
      <c r="D188" s="159" t="s">
        <v>3239</v>
      </c>
      <c r="E188" s="160" t="s">
        <v>2603</v>
      </c>
      <c r="F188" s="144"/>
      <c r="G188" s="161">
        <f>SUM(G189:G197)</f>
        <v>1322804</v>
      </c>
      <c r="H188" s="161">
        <f>SUM(H189:H197)</f>
        <v>0</v>
      </c>
      <c r="I188" s="162"/>
      <c r="J188" s="160"/>
      <c r="K188" s="107"/>
      <c r="L188" s="108"/>
      <c r="M188" s="44"/>
      <c r="N188" s="44"/>
      <c r="O188" s="44"/>
      <c r="P188" s="169"/>
    </row>
    <row r="189" spans="1:17" ht="12.75" customHeight="1" x14ac:dyDescent="0.2">
      <c r="A189" s="146" t="s">
        <v>2605</v>
      </c>
      <c r="B189" s="163">
        <f>B188+0.1</f>
        <v>8.1</v>
      </c>
      <c r="C189" s="164"/>
      <c r="D189" s="172" t="s">
        <v>3240</v>
      </c>
      <c r="E189" s="166" t="str">
        <f>IFERROR(VLOOKUP(C189,[1]Контраг!$A$15:$E$1497,5,),"")</f>
        <v/>
      </c>
      <c r="F189" s="144"/>
      <c r="G189" s="167">
        <v>566916</v>
      </c>
      <c r="H189" s="167"/>
      <c r="I189" s="168"/>
      <c r="J189" s="185">
        <v>45255</v>
      </c>
      <c r="K189" s="58"/>
      <c r="L189" s="57"/>
      <c r="M189" s="47" t="str">
        <f t="shared" ref="M189" si="71">IF(I189="","",MONTH(I189))</f>
        <v/>
      </c>
      <c r="N189" s="47" t="str">
        <f t="shared" ref="N189" si="72">IF(I189="","",DAY(I189))</f>
        <v/>
      </c>
      <c r="O189" s="47" t="str">
        <f t="shared" ref="O189" ca="1" si="73">IF(M189=$M$6,1,"")</f>
        <v/>
      </c>
      <c r="P189" s="170" t="s">
        <v>3264</v>
      </c>
    </row>
    <row r="190" spans="1:17" ht="12.75" customHeight="1" x14ac:dyDescent="0.2">
      <c r="A190" s="146" t="s">
        <v>2605</v>
      </c>
      <c r="B190" s="163">
        <f t="shared" ref="B190:B197" si="74">B189+0.1</f>
        <v>8.1999999999999993</v>
      </c>
      <c r="C190" s="164"/>
      <c r="D190" s="172" t="s">
        <v>3240</v>
      </c>
      <c r="E190" s="166" t="str">
        <f>IFERROR(VLOOKUP(C190,[1]Контраг!$A$15:$E$1497,5,),"")</f>
        <v/>
      </c>
      <c r="F190" s="144"/>
      <c r="G190" s="167">
        <v>755888</v>
      </c>
      <c r="H190" s="186"/>
      <c r="I190" s="168"/>
      <c r="J190" s="185">
        <v>45258</v>
      </c>
      <c r="K190" s="58"/>
      <c r="L190" s="57"/>
      <c r="M190" s="47" t="str">
        <f t="shared" ref="M190:M197" si="75">IF(I190="","",MONTH(I190))</f>
        <v/>
      </c>
      <c r="N190" s="47" t="str">
        <f t="shared" ref="N190:N197" si="76">IF(I190="","",DAY(I190))</f>
        <v/>
      </c>
      <c r="O190" s="47" t="str">
        <f t="shared" ref="O190:O197" ca="1" si="77">IF(M190=$M$6,1,"")</f>
        <v/>
      </c>
      <c r="P190" s="170" t="s">
        <v>3264</v>
      </c>
    </row>
    <row r="191" spans="1:17" ht="12.4" hidden="1" customHeight="1" x14ac:dyDescent="0.2">
      <c r="A191" s="104"/>
      <c r="B191" s="41">
        <f>B190+0.1</f>
        <v>8.2999999999999989</v>
      </c>
      <c r="C191" s="57"/>
      <c r="D191" s="97"/>
      <c r="E191" s="47" t="str">
        <f>IFERROR(VLOOKUP(C191,[1]Контраг!$A$15:$E$1497,5,),"")</f>
        <v/>
      </c>
      <c r="G191" s="55"/>
      <c r="H191" s="55"/>
      <c r="I191" s="56"/>
      <c r="J191" s="48" t="str">
        <f t="shared" ref="J191:J197" ca="1" si="78">IF(AND(OR(G191&gt;0,H191&gt;0),OR(I191="",I191&lt;=$G$6)),"?","")</f>
        <v/>
      </c>
      <c r="K191" s="58" t="s">
        <v>2609</v>
      </c>
      <c r="L191" s="57" t="s">
        <v>2578</v>
      </c>
      <c r="M191" s="47" t="str">
        <f t="shared" si="75"/>
        <v/>
      </c>
      <c r="N191" s="47" t="str">
        <f t="shared" si="76"/>
        <v/>
      </c>
      <c r="O191" s="47" t="str">
        <f t="shared" ca="1" si="77"/>
        <v/>
      </c>
      <c r="P191" s="59"/>
    </row>
    <row r="192" spans="1:17" ht="12.75" hidden="1" customHeight="1" x14ac:dyDescent="0.2">
      <c r="A192" s="104"/>
      <c r="B192" s="41">
        <f t="shared" si="74"/>
        <v>8.3999999999999986</v>
      </c>
      <c r="C192" s="57"/>
      <c r="D192" s="97"/>
      <c r="E192" s="47" t="str">
        <f>IFERROR(VLOOKUP(C192,[1]Контраг!$A$15:$E$1497,5,),"")</f>
        <v/>
      </c>
      <c r="G192" s="55"/>
      <c r="H192" s="55"/>
      <c r="I192" s="56"/>
      <c r="J192" s="48" t="str">
        <f t="shared" ca="1" si="78"/>
        <v/>
      </c>
      <c r="K192" s="58"/>
      <c r="L192" s="57"/>
      <c r="M192" s="47" t="str">
        <f t="shared" si="75"/>
        <v/>
      </c>
      <c r="N192" s="47" t="str">
        <f t="shared" si="76"/>
        <v/>
      </c>
      <c r="O192" s="47" t="str">
        <f t="shared" ca="1" si="77"/>
        <v/>
      </c>
      <c r="P192" s="59"/>
    </row>
    <row r="193" spans="1:17" ht="12.75" hidden="1" customHeight="1" x14ac:dyDescent="0.2">
      <c r="A193" s="104"/>
      <c r="B193" s="41">
        <f t="shared" si="74"/>
        <v>8.4999999999999982</v>
      </c>
      <c r="C193" s="57"/>
      <c r="D193" s="97"/>
      <c r="E193" s="47" t="str">
        <f>IFERROR(VLOOKUP(C193,Контраг!$A$15:$E$1497,5,),"")</f>
        <v/>
      </c>
      <c r="G193" s="55"/>
      <c r="H193" s="55"/>
      <c r="I193" s="56"/>
      <c r="J193" s="48" t="str">
        <f t="shared" ca="1" si="78"/>
        <v/>
      </c>
      <c r="K193" s="58" t="s">
        <v>2609</v>
      </c>
      <c r="L193" s="57" t="s">
        <v>2578</v>
      </c>
      <c r="M193" s="47" t="str">
        <f t="shared" si="75"/>
        <v/>
      </c>
      <c r="N193" s="47" t="str">
        <f t="shared" si="76"/>
        <v/>
      </c>
      <c r="O193" s="47" t="str">
        <f t="shared" ca="1" si="77"/>
        <v/>
      </c>
      <c r="P193" s="59"/>
      <c r="Q193" s="38">
        <v>7734047608</v>
      </c>
    </row>
    <row r="194" spans="1:17" ht="12.75" hidden="1" customHeight="1" x14ac:dyDescent="0.2">
      <c r="A194" s="104"/>
      <c r="B194" s="41">
        <f t="shared" si="74"/>
        <v>8.5999999999999979</v>
      </c>
      <c r="C194" s="57"/>
      <c r="D194" s="97"/>
      <c r="E194" s="47" t="str">
        <f>IFERROR(VLOOKUP(C194,Контраг!$A$15:$E$1497,5,),"")</f>
        <v/>
      </c>
      <c r="G194" s="55"/>
      <c r="H194" s="55">
        <v>0</v>
      </c>
      <c r="I194" s="56"/>
      <c r="J194" s="48" t="str">
        <f t="shared" ca="1" si="78"/>
        <v/>
      </c>
      <c r="K194" s="58"/>
      <c r="L194" s="57"/>
      <c r="M194" s="47" t="str">
        <f t="shared" si="75"/>
        <v/>
      </c>
      <c r="N194" s="47" t="str">
        <f t="shared" si="76"/>
        <v/>
      </c>
      <c r="O194" s="47" t="str">
        <f t="shared" ca="1" si="77"/>
        <v/>
      </c>
      <c r="P194" s="59"/>
    </row>
    <row r="195" spans="1:17" ht="12.75" hidden="1" customHeight="1" x14ac:dyDescent="0.2">
      <c r="A195" s="104"/>
      <c r="B195" s="41">
        <f t="shared" si="74"/>
        <v>8.6999999999999975</v>
      </c>
      <c r="C195" s="57"/>
      <c r="D195" s="97" t="str">
        <f>IFERROR(VLOOKUP(C195,Контраг!$A$15:$E$1497,2,),"")</f>
        <v/>
      </c>
      <c r="E195" s="47" t="str">
        <f>IFERROR(VLOOKUP(C195,Контраг!$A$15:$E$1497,5,),"")</f>
        <v/>
      </c>
      <c r="G195" s="55"/>
      <c r="H195" s="55"/>
      <c r="I195" s="56"/>
      <c r="J195" s="48" t="str">
        <f t="shared" ca="1" si="78"/>
        <v/>
      </c>
      <c r="K195" s="58"/>
      <c r="L195" s="57"/>
      <c r="M195" s="47" t="str">
        <f t="shared" si="75"/>
        <v/>
      </c>
      <c r="N195" s="47" t="str">
        <f t="shared" si="76"/>
        <v/>
      </c>
      <c r="O195" s="47" t="str">
        <f t="shared" ca="1" si="77"/>
        <v/>
      </c>
      <c r="P195" s="59"/>
    </row>
    <row r="196" spans="1:17" ht="12.75" hidden="1" customHeight="1" x14ac:dyDescent="0.2">
      <c r="A196" s="104"/>
      <c r="B196" s="41">
        <f t="shared" si="74"/>
        <v>8.7999999999999972</v>
      </c>
      <c r="C196" s="57"/>
      <c r="D196" s="97" t="str">
        <f>IFERROR(VLOOKUP(C196,Контраг!$A$15:$E$1497,2,),"")</f>
        <v/>
      </c>
      <c r="E196" s="47" t="str">
        <f>IFERROR(VLOOKUP(C196,Контраг!$A$15:$E$1497,5,),"")</f>
        <v/>
      </c>
      <c r="G196" s="55"/>
      <c r="H196" s="55"/>
      <c r="I196" s="56"/>
      <c r="J196" s="48" t="str">
        <f t="shared" ca="1" si="78"/>
        <v/>
      </c>
      <c r="K196" s="58"/>
      <c r="L196" s="57"/>
      <c r="M196" s="47" t="str">
        <f t="shared" si="75"/>
        <v/>
      </c>
      <c r="N196" s="47" t="str">
        <f t="shared" si="76"/>
        <v/>
      </c>
      <c r="O196" s="47" t="str">
        <f t="shared" ca="1" si="77"/>
        <v/>
      </c>
      <c r="P196" s="59"/>
    </row>
    <row r="197" spans="1:17" ht="12.75" hidden="1" customHeight="1" x14ac:dyDescent="0.2">
      <c r="A197" s="104"/>
      <c r="B197" s="41">
        <f t="shared" si="74"/>
        <v>8.8999999999999968</v>
      </c>
      <c r="C197" s="57"/>
      <c r="D197" s="97" t="str">
        <f>IFERROR(VLOOKUP(C197,Контраг!$A$15:$E$1497,2,),"")</f>
        <v/>
      </c>
      <c r="E197" s="47" t="str">
        <f>IFERROR(VLOOKUP(C197,Контраг!$A$15:$E$1497,5,),"")</f>
        <v/>
      </c>
      <c r="G197" s="55"/>
      <c r="H197" s="55"/>
      <c r="I197" s="56"/>
      <c r="J197" s="48" t="str">
        <f t="shared" ca="1" si="78"/>
        <v/>
      </c>
      <c r="K197" s="58"/>
      <c r="L197" s="57"/>
      <c r="M197" s="47" t="str">
        <f t="shared" si="75"/>
        <v/>
      </c>
      <c r="N197" s="47" t="str">
        <f t="shared" si="76"/>
        <v/>
      </c>
      <c r="O197" s="47" t="str">
        <f t="shared" ca="1" si="77"/>
        <v/>
      </c>
      <c r="P197" s="59"/>
    </row>
    <row r="198" spans="1:17" ht="12.75" hidden="1" customHeight="1" x14ac:dyDescent="0.2">
      <c r="A198" s="104"/>
      <c r="C198" s="104"/>
      <c r="I198" s="104"/>
      <c r="K198" s="104"/>
      <c r="L198" s="104"/>
      <c r="O198" s="47" t="str">
        <f t="shared" ca="1" si="69"/>
        <v/>
      </c>
    </row>
    <row r="199" spans="1:17" ht="12.75" customHeight="1" x14ac:dyDescent="0.2">
      <c r="A199" s="146" t="s">
        <v>2605</v>
      </c>
      <c r="B199" s="157">
        <f>B188+1</f>
        <v>9</v>
      </c>
      <c r="C199" s="158"/>
      <c r="D199" s="159" t="s">
        <v>3241</v>
      </c>
      <c r="E199" s="160" t="s">
        <v>2603</v>
      </c>
      <c r="F199" s="144"/>
      <c r="G199" s="161">
        <f t="shared" ref="G199" si="79">SUM(G200:G210)</f>
        <v>0</v>
      </c>
      <c r="H199" s="161">
        <f>SUM(H200:H210)</f>
        <v>0</v>
      </c>
      <c r="I199" s="162"/>
      <c r="J199" s="160"/>
      <c r="K199" s="107"/>
      <c r="L199" s="108"/>
      <c r="M199" s="44"/>
      <c r="N199" s="44"/>
      <c r="O199" s="47" t="str">
        <f t="shared" ca="1" si="69"/>
        <v/>
      </c>
      <c r="P199" s="169"/>
    </row>
    <row r="200" spans="1:17" ht="12.75" hidden="1" customHeight="1" x14ac:dyDescent="0.2">
      <c r="A200" s="104"/>
      <c r="B200" s="41">
        <f>B199+0.1</f>
        <v>9.1</v>
      </c>
      <c r="C200" s="57">
        <v>424</v>
      </c>
      <c r="D200" s="97" t="s">
        <v>3242</v>
      </c>
      <c r="E200" s="47"/>
      <c r="G200" s="55"/>
      <c r="H200" s="55"/>
      <c r="I200" s="56"/>
      <c r="J200" s="136"/>
      <c r="K200" s="58"/>
      <c r="L200" s="57"/>
      <c r="M200" s="47" t="str">
        <f t="shared" ref="M200:M202" si="80">IF(I200="","",MONTH(I200))</f>
        <v/>
      </c>
      <c r="N200" s="47" t="str">
        <f t="shared" ref="N200:N202" si="81">IF(I200="","",DAY(I200))</f>
        <v/>
      </c>
      <c r="O200" s="47" t="str">
        <f t="shared" ref="O200:O202" ca="1" si="82">IF(M200=$M$6,1,"")</f>
        <v/>
      </c>
      <c r="P200" s="112"/>
    </row>
    <row r="201" spans="1:17" ht="12.75" hidden="1" customHeight="1" x14ac:dyDescent="0.2">
      <c r="A201" s="104"/>
      <c r="B201" s="41">
        <f t="shared" ref="B201:B210" si="83">B200+0.1</f>
        <v>9.1999999999999993</v>
      </c>
      <c r="C201" s="57">
        <v>494</v>
      </c>
      <c r="D201" s="97" t="str">
        <f>IFERROR(VLOOKUP(C201,[1]Контраг!$A$15:$E$1497,2,),"")</f>
        <v>ООО "НТТЗ МЕТАЛЛИНВЕСТ"</v>
      </c>
      <c r="E201" s="47" t="str">
        <f>IFERROR(VLOOKUP(C201,[1]Контраг!$A$15:$E$1497,5,),"")</f>
        <v>Хол</v>
      </c>
      <c r="G201" s="55"/>
      <c r="H201" s="55"/>
      <c r="I201" s="56"/>
      <c r="J201" s="48" t="str">
        <f t="shared" ref="J201:J210" ca="1" si="84">IF(AND(OR(G201&gt;0,H201&gt;0),OR(I201="",I201&lt;=$G$6)),"?","")</f>
        <v/>
      </c>
      <c r="K201" s="58" t="s">
        <v>2609</v>
      </c>
      <c r="L201" s="57" t="s">
        <v>2578</v>
      </c>
      <c r="M201" s="47" t="str">
        <f t="shared" si="80"/>
        <v/>
      </c>
      <c r="N201" s="47" t="str">
        <f t="shared" si="81"/>
        <v/>
      </c>
      <c r="O201" s="47" t="str">
        <f t="shared" ca="1" si="82"/>
        <v/>
      </c>
      <c r="P201" s="59"/>
      <c r="Q201" s="38">
        <v>6623072967</v>
      </c>
    </row>
    <row r="202" spans="1:17" ht="12.75" hidden="1" customHeight="1" x14ac:dyDescent="0.2">
      <c r="A202" s="104"/>
      <c r="B202" s="41">
        <f t="shared" si="83"/>
        <v>9.2999999999999989</v>
      </c>
      <c r="C202" s="57">
        <v>172</v>
      </c>
      <c r="D202" s="97" t="str">
        <f>IFERROR(VLOOKUP(C202,[1]Контраг!$A$15:$E$1497,2,),"")</f>
        <v>ЗАВОД ИСТОК ООО</v>
      </c>
      <c r="E202" s="47" t="str">
        <f>IFERROR(VLOOKUP(C202,[1]Контраг!$A$15:$E$1497,5,),"")</f>
        <v>Мун</v>
      </c>
      <c r="G202" s="55"/>
      <c r="H202" s="60"/>
      <c r="I202" s="56"/>
      <c r="J202" s="48" t="str">
        <f t="shared" ca="1" si="84"/>
        <v/>
      </c>
      <c r="K202" s="58"/>
      <c r="L202" s="57"/>
      <c r="M202" s="47" t="str">
        <f t="shared" si="80"/>
        <v/>
      </c>
      <c r="N202" s="47" t="str">
        <f t="shared" si="81"/>
        <v/>
      </c>
      <c r="O202" s="47" t="str">
        <f t="shared" ca="1" si="82"/>
        <v/>
      </c>
      <c r="P202" s="59"/>
      <c r="Q202" s="38">
        <v>6685147394</v>
      </c>
    </row>
    <row r="203" spans="1:17" ht="12.75" hidden="1" customHeight="1" x14ac:dyDescent="0.2">
      <c r="A203" s="104"/>
      <c r="B203" s="41"/>
      <c r="C203" s="57"/>
      <c r="D203" s="97" t="s">
        <v>3223</v>
      </c>
      <c r="E203" s="47"/>
      <c r="G203" s="55"/>
      <c r="H203" s="128"/>
      <c r="I203" s="56"/>
      <c r="J203" s="48"/>
      <c r="K203" s="58"/>
      <c r="L203" s="57"/>
      <c r="M203" s="47"/>
      <c r="N203" s="47"/>
      <c r="O203" s="47"/>
      <c r="P203" s="59"/>
    </row>
    <row r="204" spans="1:17" ht="12.75" hidden="1" customHeight="1" x14ac:dyDescent="0.2">
      <c r="A204" s="104"/>
      <c r="B204" s="41"/>
      <c r="C204" s="57"/>
      <c r="D204" s="97" t="s">
        <v>3223</v>
      </c>
      <c r="E204" s="47"/>
      <c r="G204" s="55"/>
      <c r="H204" s="128"/>
      <c r="I204" s="56"/>
      <c r="J204" s="48"/>
      <c r="K204" s="58"/>
      <c r="L204" s="57"/>
      <c r="M204" s="47"/>
      <c r="N204" s="47"/>
      <c r="O204" s="47"/>
      <c r="P204" s="59"/>
    </row>
    <row r="205" spans="1:17" ht="12" hidden="1" x14ac:dyDescent="0.2">
      <c r="A205" s="104"/>
      <c r="B205" s="41">
        <f>B202+0.1</f>
        <v>9.3999999999999986</v>
      </c>
      <c r="C205" s="57"/>
      <c r="D205" s="97" t="s">
        <v>3212</v>
      </c>
      <c r="E205" s="47"/>
      <c r="G205" s="55"/>
      <c r="H205" s="60"/>
      <c r="I205" s="56"/>
      <c r="J205" s="48" t="str">
        <f t="shared" ca="1" si="84"/>
        <v/>
      </c>
      <c r="K205" s="58" t="s">
        <v>2609</v>
      </c>
      <c r="L205" s="57" t="s">
        <v>2578</v>
      </c>
      <c r="M205" s="47" t="str">
        <f t="shared" ref="M205:M210" si="85">IF(I205="","",MONTH(I205))</f>
        <v/>
      </c>
      <c r="N205" s="47" t="str">
        <f t="shared" ref="N205:N210" si="86">IF(I205="","",DAY(I205))</f>
        <v/>
      </c>
      <c r="O205" s="47" t="str">
        <f t="shared" ca="1" si="69"/>
        <v/>
      </c>
      <c r="P205" s="59"/>
    </row>
    <row r="206" spans="1:17" ht="12" hidden="1" x14ac:dyDescent="0.2">
      <c r="A206" s="104"/>
      <c r="B206" s="41">
        <f t="shared" si="83"/>
        <v>9.4999999999999982</v>
      </c>
      <c r="C206" s="57"/>
      <c r="D206" s="97" t="s">
        <v>3208</v>
      </c>
      <c r="E206" s="47"/>
      <c r="G206" s="55"/>
      <c r="H206" s="55"/>
      <c r="I206" s="56"/>
      <c r="J206" s="48" t="s">
        <v>3176</v>
      </c>
      <c r="K206" s="58" t="s">
        <v>2609</v>
      </c>
      <c r="L206" s="57" t="s">
        <v>2611</v>
      </c>
      <c r="M206" s="47" t="str">
        <f t="shared" ref="M206:M207" si="87">IF(I206="","",MONTH(I206))</f>
        <v/>
      </c>
      <c r="N206" s="47" t="str">
        <f t="shared" ref="N206:N207" si="88">IF(I206="","",DAY(I206))</f>
        <v/>
      </c>
      <c r="O206" s="47" t="str">
        <f t="shared" ref="O206:O207" ca="1" si="89">IF(M206=$M$6,1,"")</f>
        <v/>
      </c>
      <c r="P206" s="59"/>
    </row>
    <row r="207" spans="1:17" ht="12" hidden="1" x14ac:dyDescent="0.2">
      <c r="A207" s="104"/>
      <c r="B207" s="41">
        <f t="shared" si="83"/>
        <v>9.5999999999999979</v>
      </c>
      <c r="C207" s="57"/>
      <c r="D207" s="97" t="s">
        <v>3209</v>
      </c>
      <c r="E207" s="47" t="str">
        <f>IFERROR(VLOOKUP(C207,[1]Контраг!$A$15:$E$1497,5,),"")</f>
        <v/>
      </c>
      <c r="G207" s="134"/>
      <c r="H207" s="55"/>
      <c r="I207" s="56"/>
      <c r="J207" s="48" t="s">
        <v>3176</v>
      </c>
      <c r="K207" s="58" t="s">
        <v>2609</v>
      </c>
      <c r="L207" s="57" t="s">
        <v>2578</v>
      </c>
      <c r="M207" s="47" t="str">
        <f t="shared" si="87"/>
        <v/>
      </c>
      <c r="N207" s="47" t="str">
        <f t="shared" si="88"/>
        <v/>
      </c>
      <c r="O207" s="47" t="str">
        <f t="shared" ca="1" si="89"/>
        <v/>
      </c>
      <c r="P207" s="59"/>
    </row>
    <row r="208" spans="1:17" ht="12" hidden="1" x14ac:dyDescent="0.2">
      <c r="A208" s="104"/>
      <c r="B208" s="41">
        <f t="shared" si="83"/>
        <v>9.6999999999999975</v>
      </c>
      <c r="C208" s="57"/>
      <c r="D208" s="97" t="str">
        <f>IFERROR(VLOOKUP(C208,[1]Контраг!$A$15:$E$1497,2,),"")</f>
        <v/>
      </c>
      <c r="E208" s="47" t="str">
        <f>IFERROR(VLOOKUP(C208,[1]Контраг!$A$15:$E$1497,5,),"")</f>
        <v/>
      </c>
      <c r="G208" s="134"/>
      <c r="H208" s="55"/>
      <c r="I208" s="56"/>
      <c r="J208" s="48" t="str">
        <f t="shared" ca="1" si="84"/>
        <v/>
      </c>
      <c r="K208" s="58"/>
      <c r="L208" s="57"/>
      <c r="M208" s="47" t="str">
        <f t="shared" si="85"/>
        <v/>
      </c>
      <c r="N208" s="47" t="str">
        <f t="shared" si="86"/>
        <v/>
      </c>
      <c r="O208" s="47" t="str">
        <f t="shared" ca="1" si="69"/>
        <v/>
      </c>
      <c r="P208" s="59"/>
    </row>
    <row r="209" spans="1:17" ht="12" hidden="1" x14ac:dyDescent="0.2">
      <c r="A209" s="104"/>
      <c r="B209" s="41">
        <f t="shared" si="83"/>
        <v>9.7999999999999972</v>
      </c>
      <c r="C209" s="57"/>
      <c r="D209" s="97" t="str">
        <f>IFERROR(VLOOKUP(C209,Контраг!$A$15:$E$1497,2,),"")</f>
        <v/>
      </c>
      <c r="E209" s="47" t="str">
        <f>IFERROR(VLOOKUP(C209,Контраг!$A$15:$E$1497,5,),"")</f>
        <v/>
      </c>
      <c r="G209" s="55"/>
      <c r="H209" s="60"/>
      <c r="I209" s="56"/>
      <c r="J209" s="48" t="str">
        <f t="shared" ca="1" si="84"/>
        <v/>
      </c>
      <c r="K209" s="58"/>
      <c r="L209" s="57"/>
      <c r="M209" s="47" t="str">
        <f t="shared" si="85"/>
        <v/>
      </c>
      <c r="N209" s="47" t="str">
        <f t="shared" si="86"/>
        <v/>
      </c>
      <c r="O209" s="47" t="str">
        <f t="shared" ca="1" si="69"/>
        <v/>
      </c>
      <c r="P209" s="59"/>
    </row>
    <row r="210" spans="1:17" ht="12" hidden="1" x14ac:dyDescent="0.2">
      <c r="A210" s="104"/>
      <c r="B210" s="41">
        <f t="shared" si="83"/>
        <v>9.8999999999999968</v>
      </c>
      <c r="C210" s="57"/>
      <c r="D210" s="97" t="str">
        <f>IFERROR(VLOOKUP(C210,Контраг!$A$15:$E$1497,2,),"")</f>
        <v/>
      </c>
      <c r="E210" s="47" t="str">
        <f>IFERROR(VLOOKUP(C210,Контраг!$A$15:$E$1497,5,),"")</f>
        <v/>
      </c>
      <c r="G210" s="55"/>
      <c r="H210" s="55"/>
      <c r="I210" s="56"/>
      <c r="J210" s="48" t="str">
        <f t="shared" ca="1" si="84"/>
        <v/>
      </c>
      <c r="K210" s="58"/>
      <c r="L210" s="57"/>
      <c r="M210" s="47" t="str">
        <f t="shared" si="85"/>
        <v/>
      </c>
      <c r="N210" s="47" t="str">
        <f t="shared" si="86"/>
        <v/>
      </c>
      <c r="O210" s="47" t="str">
        <f t="shared" ca="1" si="69"/>
        <v/>
      </c>
      <c r="P210" s="59"/>
    </row>
    <row r="211" spans="1:17" ht="12" hidden="1" x14ac:dyDescent="0.2">
      <c r="A211" s="104"/>
      <c r="C211" s="104"/>
      <c r="I211" s="104"/>
      <c r="K211" s="104"/>
      <c r="L211" s="104"/>
      <c r="O211" s="47" t="str">
        <f t="shared" ca="1" si="69"/>
        <v/>
      </c>
    </row>
    <row r="212" spans="1:17" ht="12.75" hidden="1" customHeight="1" x14ac:dyDescent="0.2">
      <c r="A212" s="104"/>
      <c r="B212" s="50">
        <f>B199+1</f>
        <v>10</v>
      </c>
      <c r="C212" s="105"/>
      <c r="D212" s="51" t="str">
        <f>VLOOKUP(B212,Спарав!$F$2:$G$15,2,)</f>
        <v>Ю. Белоусова</v>
      </c>
      <c r="E212" s="52" t="s">
        <v>2603</v>
      </c>
      <c r="G212" s="54">
        <f>SUM(G213:G223)</f>
        <v>0</v>
      </c>
      <c r="H212" s="54">
        <f>SUM(H213:H223)</f>
        <v>0</v>
      </c>
      <c r="I212" s="106"/>
      <c r="J212" s="52"/>
      <c r="K212" s="107"/>
      <c r="L212" s="108"/>
      <c r="M212" s="44"/>
      <c r="N212" s="44"/>
      <c r="O212" s="47" t="str">
        <f t="shared" ca="1" si="69"/>
        <v/>
      </c>
      <c r="P212" s="44"/>
    </row>
    <row r="213" spans="1:17" ht="12.75" hidden="1" customHeight="1" x14ac:dyDescent="0.2">
      <c r="A213" s="104"/>
      <c r="B213" s="41">
        <f>B212+0.1</f>
        <v>10.1</v>
      </c>
      <c r="C213" s="57">
        <v>920</v>
      </c>
      <c r="D213" s="97" t="s">
        <v>3195</v>
      </c>
      <c r="E213" s="47" t="str">
        <f>IFERROR(VLOOKUP(C213,[1]Контраг!$A$15:$E$1497,5,),"")</f>
        <v>Хол</v>
      </c>
      <c r="G213" s="55"/>
      <c r="H213" s="55"/>
      <c r="I213" s="56"/>
      <c r="J213" s="48" t="str">
        <f t="shared" ref="J213:J223" ca="1" si="90">IF(AND(OR(G213&gt;0,H213&gt;0),OR(I213="",I213&lt;=$G$6)),"?","")</f>
        <v/>
      </c>
      <c r="K213" s="58" t="s">
        <v>2609</v>
      </c>
      <c r="L213" s="57" t="s">
        <v>2578</v>
      </c>
      <c r="M213" s="47" t="str">
        <f t="shared" ref="M213:M223" si="91">IF(I213="","",MONTH(I213))</f>
        <v/>
      </c>
      <c r="N213" s="47" t="str">
        <f t="shared" ref="N213" si="92">IF(I213="","",DAY(I213))</f>
        <v/>
      </c>
      <c r="O213" s="47" t="str">
        <f t="shared" ca="1" si="69"/>
        <v/>
      </c>
      <c r="P213" s="59"/>
    </row>
    <row r="214" spans="1:17" ht="12.75" hidden="1" customHeight="1" x14ac:dyDescent="0.2">
      <c r="A214" s="104"/>
      <c r="B214" s="41">
        <f>B213+0.1</f>
        <v>10.199999999999999</v>
      </c>
      <c r="C214" s="57">
        <v>920</v>
      </c>
      <c r="D214" s="97" t="s">
        <v>3195</v>
      </c>
      <c r="E214" s="47" t="str">
        <f>IFERROR(VLOOKUP(C214,[1]Контраг!$A$15:$E$1497,5,),"")</f>
        <v>Хол</v>
      </c>
      <c r="G214" s="55"/>
      <c r="H214" s="55"/>
      <c r="I214" s="56"/>
      <c r="J214" s="48"/>
      <c r="K214" s="58"/>
      <c r="L214" s="57"/>
      <c r="M214" s="47" t="str">
        <f t="shared" ref="M214:M222" si="93">IF(I214="","",MONTH(I214))</f>
        <v/>
      </c>
      <c r="N214" s="47" t="str">
        <f t="shared" ref="N214:N222" si="94">IF(I214="","",DAY(I214))</f>
        <v/>
      </c>
      <c r="O214" s="47" t="str">
        <f t="shared" ref="O214:O222" ca="1" si="95">IF(M214=$M$6,1,"")</f>
        <v/>
      </c>
      <c r="P214" s="59"/>
    </row>
    <row r="215" spans="1:17" ht="12.75" hidden="1" customHeight="1" x14ac:dyDescent="0.2">
      <c r="A215" s="104"/>
      <c r="B215" s="41">
        <f>B214+0.1</f>
        <v>10.299999999999999</v>
      </c>
      <c r="C215" s="57">
        <v>920</v>
      </c>
      <c r="D215" s="97" t="s">
        <v>3195</v>
      </c>
      <c r="E215" s="47" t="str">
        <f>IFERROR(VLOOKUP(C215,[1]Контраг!$A$15:$E$1497,5,),"")</f>
        <v>Хол</v>
      </c>
      <c r="G215" s="55"/>
      <c r="H215" s="55"/>
      <c r="I215" s="56"/>
      <c r="J215" s="48"/>
      <c r="K215" s="58"/>
      <c r="L215" s="57"/>
      <c r="M215" s="47" t="str">
        <f t="shared" si="93"/>
        <v/>
      </c>
      <c r="N215" s="47" t="str">
        <f t="shared" si="94"/>
        <v/>
      </c>
      <c r="O215" s="47" t="str">
        <f t="shared" ca="1" si="95"/>
        <v/>
      </c>
      <c r="P215" s="59"/>
    </row>
    <row r="216" spans="1:17" ht="12.75" hidden="1" customHeight="1" x14ac:dyDescent="0.2">
      <c r="A216" s="104"/>
      <c r="B216" s="41">
        <f>B213+0.1</f>
        <v>10.199999999999999</v>
      </c>
      <c r="C216" s="57"/>
      <c r="D216" s="97" t="s">
        <v>3198</v>
      </c>
      <c r="E216" s="47"/>
      <c r="G216" s="55"/>
      <c r="H216" s="55"/>
      <c r="I216" s="56"/>
      <c r="J216" s="48" t="str">
        <f t="shared" ca="1" si="90"/>
        <v/>
      </c>
      <c r="K216" s="58"/>
      <c r="L216" s="57"/>
      <c r="M216" s="47" t="str">
        <f t="shared" si="93"/>
        <v/>
      </c>
      <c r="N216" s="47" t="str">
        <f t="shared" si="94"/>
        <v/>
      </c>
      <c r="O216" s="47" t="str">
        <f t="shared" ca="1" si="95"/>
        <v/>
      </c>
      <c r="P216" s="59"/>
      <c r="Q216" s="38">
        <v>6674229020</v>
      </c>
    </row>
    <row r="217" spans="1:17" ht="12.75" hidden="1" customHeight="1" x14ac:dyDescent="0.2">
      <c r="A217" s="104"/>
      <c r="B217" s="41">
        <f t="shared" ref="B217:B223" si="96">B216+0.1</f>
        <v>10.299999999999999</v>
      </c>
      <c r="C217" s="57"/>
      <c r="D217" s="97" t="s">
        <v>3199</v>
      </c>
      <c r="E217" s="47"/>
      <c r="G217" s="55"/>
      <c r="H217" s="55"/>
      <c r="I217" s="56"/>
      <c r="J217" s="48" t="str">
        <f t="shared" ca="1" si="90"/>
        <v/>
      </c>
      <c r="K217" s="58" t="s">
        <v>2609</v>
      </c>
      <c r="L217" s="57" t="s">
        <v>2578</v>
      </c>
      <c r="M217" s="47" t="str">
        <f t="shared" si="93"/>
        <v/>
      </c>
      <c r="N217" s="47" t="str">
        <f t="shared" si="94"/>
        <v/>
      </c>
      <c r="O217" s="47" t="str">
        <f t="shared" ca="1" si="95"/>
        <v/>
      </c>
      <c r="P217" s="59"/>
    </row>
    <row r="218" spans="1:17" ht="12.75" hidden="1" customHeight="1" x14ac:dyDescent="0.2">
      <c r="A218" s="104"/>
      <c r="B218" s="41">
        <f t="shared" si="96"/>
        <v>10.399999999999999</v>
      </c>
      <c r="C218" s="57"/>
      <c r="D218" s="97"/>
      <c r="E218" s="47"/>
      <c r="G218" s="55"/>
      <c r="H218" s="55"/>
      <c r="I218" s="56"/>
      <c r="J218" s="48" t="str">
        <f t="shared" ca="1" si="90"/>
        <v/>
      </c>
      <c r="K218" s="58"/>
      <c r="L218" s="57"/>
      <c r="M218" s="47" t="str">
        <f t="shared" si="93"/>
        <v/>
      </c>
      <c r="N218" s="47" t="str">
        <f t="shared" si="94"/>
        <v/>
      </c>
      <c r="O218" s="47" t="str">
        <f t="shared" ca="1" si="95"/>
        <v/>
      </c>
      <c r="P218" s="59"/>
    </row>
    <row r="219" spans="1:17" ht="12.75" hidden="1" customHeight="1" x14ac:dyDescent="0.2">
      <c r="A219" s="104"/>
      <c r="B219" s="41">
        <f t="shared" si="96"/>
        <v>10.499999999999998</v>
      </c>
      <c r="C219" s="57"/>
      <c r="D219" s="97" t="str">
        <f>IFERROR(VLOOKUP(C219,Контраг!$A$15:$E$1497,2,),"")</f>
        <v/>
      </c>
      <c r="E219" s="47" t="str">
        <f>IFERROR(VLOOKUP(C219,Контраг!$A$15:$E$1497,5,),"")</f>
        <v/>
      </c>
      <c r="G219" s="55"/>
      <c r="H219" s="55"/>
      <c r="I219" s="56"/>
      <c r="J219" s="48" t="str">
        <f t="shared" ca="1" si="90"/>
        <v/>
      </c>
      <c r="K219" s="58"/>
      <c r="L219" s="57"/>
      <c r="M219" s="47" t="str">
        <f t="shared" si="93"/>
        <v/>
      </c>
      <c r="N219" s="47" t="str">
        <f t="shared" si="94"/>
        <v/>
      </c>
      <c r="O219" s="47" t="str">
        <f t="shared" ca="1" si="95"/>
        <v/>
      </c>
      <c r="P219" s="59"/>
    </row>
    <row r="220" spans="1:17" ht="12.75" hidden="1" customHeight="1" x14ac:dyDescent="0.2">
      <c r="A220" s="104"/>
      <c r="B220" s="41">
        <f t="shared" si="96"/>
        <v>10.599999999999998</v>
      </c>
      <c r="C220" s="57"/>
      <c r="D220" s="97" t="str">
        <f>IFERROR(VLOOKUP(C220,Контраг!$A$15:$E$1497,2,),"")</f>
        <v/>
      </c>
      <c r="E220" s="47" t="str">
        <f>IFERROR(VLOOKUP(C220,Контраг!$A$15:$E$1497,5,),"")</f>
        <v/>
      </c>
      <c r="G220" s="55"/>
      <c r="H220" s="60"/>
      <c r="I220" s="56"/>
      <c r="J220" s="48" t="str">
        <f t="shared" ca="1" si="90"/>
        <v/>
      </c>
      <c r="K220" s="58"/>
      <c r="L220" s="57"/>
      <c r="M220" s="47" t="str">
        <f t="shared" si="93"/>
        <v/>
      </c>
      <c r="N220" s="47" t="str">
        <f t="shared" si="94"/>
        <v/>
      </c>
      <c r="O220" s="47" t="str">
        <f t="shared" ca="1" si="95"/>
        <v/>
      </c>
      <c r="P220" s="59"/>
    </row>
    <row r="221" spans="1:17" ht="12.75" hidden="1" customHeight="1" x14ac:dyDescent="0.2">
      <c r="A221" s="104"/>
      <c r="B221" s="41">
        <f t="shared" si="96"/>
        <v>10.699999999999998</v>
      </c>
      <c r="C221" s="57"/>
      <c r="D221" s="97" t="str">
        <f>IFERROR(VLOOKUP(C221,Контраг!$A$15:$E$1497,2,),"")</f>
        <v/>
      </c>
      <c r="E221" s="47" t="str">
        <f>IFERROR(VLOOKUP(C221,Контраг!$A$15:$E$1497,5,),"")</f>
        <v/>
      </c>
      <c r="G221" s="55"/>
      <c r="H221" s="55"/>
      <c r="I221" s="56"/>
      <c r="J221" s="48" t="str">
        <f t="shared" ca="1" si="90"/>
        <v/>
      </c>
      <c r="K221" s="58"/>
      <c r="L221" s="57"/>
      <c r="M221" s="47" t="str">
        <f t="shared" si="93"/>
        <v/>
      </c>
      <c r="N221" s="47" t="str">
        <f t="shared" si="94"/>
        <v/>
      </c>
      <c r="O221" s="47" t="str">
        <f t="shared" ca="1" si="95"/>
        <v/>
      </c>
      <c r="P221" s="59"/>
    </row>
    <row r="222" spans="1:17" ht="12.75" hidden="1" customHeight="1" x14ac:dyDescent="0.2">
      <c r="A222" s="104"/>
      <c r="B222" s="41">
        <f t="shared" si="96"/>
        <v>10.799999999999997</v>
      </c>
      <c r="C222" s="57"/>
      <c r="D222" s="97" t="str">
        <f>IFERROR(VLOOKUP(C222,Контраг!$A$15:$E$1497,2,),"")</f>
        <v/>
      </c>
      <c r="E222" s="47" t="str">
        <f>IFERROR(VLOOKUP(C222,Контраг!$A$15:$E$1497,5,),"")</f>
        <v/>
      </c>
      <c r="G222" s="55"/>
      <c r="H222" s="55"/>
      <c r="I222" s="56"/>
      <c r="J222" s="48" t="str">
        <f t="shared" ca="1" si="90"/>
        <v/>
      </c>
      <c r="K222" s="58"/>
      <c r="L222" s="57"/>
      <c r="M222" s="47" t="str">
        <f t="shared" si="93"/>
        <v/>
      </c>
      <c r="N222" s="47" t="str">
        <f t="shared" si="94"/>
        <v/>
      </c>
      <c r="O222" s="47" t="str">
        <f t="shared" ca="1" si="95"/>
        <v/>
      </c>
      <c r="P222" s="59"/>
    </row>
    <row r="223" spans="1:17" ht="12.75" hidden="1" customHeight="1" x14ac:dyDescent="0.2">
      <c r="A223" s="104"/>
      <c r="B223" s="41">
        <f t="shared" si="96"/>
        <v>10.899999999999997</v>
      </c>
      <c r="C223" s="57"/>
      <c r="D223" s="97" t="str">
        <f>IFERROR(VLOOKUP(C223,Контраг!$A$15:$E$1497,2,),"")</f>
        <v/>
      </c>
      <c r="E223" s="47" t="str">
        <f>IFERROR(VLOOKUP(C223,Контраг!$A$15:$E$1497,5,),"")</f>
        <v/>
      </c>
      <c r="G223" s="55"/>
      <c r="H223" s="55"/>
      <c r="I223" s="56"/>
      <c r="J223" s="48" t="str">
        <f t="shared" ca="1" si="90"/>
        <v/>
      </c>
      <c r="K223" s="58"/>
      <c r="L223" s="57"/>
      <c r="M223" s="47" t="str">
        <f t="shared" si="91"/>
        <v/>
      </c>
      <c r="N223" s="47" t="str">
        <f t="shared" ref="N223:N260" si="97">IF(I223="","",DAY(I223))</f>
        <v/>
      </c>
      <c r="O223" s="47" t="str">
        <f t="shared" ca="1" si="69"/>
        <v/>
      </c>
      <c r="P223" s="59"/>
    </row>
    <row r="224" spans="1:17" ht="12.75" hidden="1" customHeight="1" x14ac:dyDescent="0.2">
      <c r="A224" s="104"/>
      <c r="C224" s="104"/>
      <c r="I224" s="104"/>
      <c r="K224" s="104"/>
      <c r="L224" s="104"/>
      <c r="O224" s="47" t="str">
        <f t="shared" ca="1" si="69"/>
        <v/>
      </c>
    </row>
    <row r="225" spans="1:17" ht="12.75" hidden="1" customHeight="1" x14ac:dyDescent="0.2">
      <c r="A225" s="104"/>
      <c r="B225" s="50">
        <f>B212+1</f>
        <v>11</v>
      </c>
      <c r="C225" s="105"/>
      <c r="D225" s="51" t="str">
        <f>VLOOKUP(B225,Спарав!$F$2:$G$15,2,)</f>
        <v>И. Кузнецов</v>
      </c>
      <c r="E225" s="52" t="s">
        <v>2603</v>
      </c>
      <c r="G225" s="54">
        <f t="shared" ref="G225:H225" si="98">SUM(G226:G234)</f>
        <v>0</v>
      </c>
      <c r="H225" s="54">
        <f t="shared" si="98"/>
        <v>0</v>
      </c>
      <c r="I225" s="106"/>
      <c r="J225" s="52"/>
      <c r="K225" s="107"/>
      <c r="L225" s="108"/>
      <c r="M225" s="44"/>
      <c r="N225" s="44"/>
      <c r="O225" s="47" t="str">
        <f t="shared" ca="1" si="69"/>
        <v/>
      </c>
      <c r="P225" s="44"/>
    </row>
    <row r="226" spans="1:17" ht="12.75" hidden="1" customHeight="1" x14ac:dyDescent="0.2">
      <c r="A226" s="104"/>
      <c r="B226" s="41">
        <f>B225+0.1</f>
        <v>11.1</v>
      </c>
      <c r="C226" s="57"/>
      <c r="D226" s="97" t="str">
        <f>IFERROR(VLOOKUP(C226,Контраг!$A$15:$E$1497,2,),"")</f>
        <v/>
      </c>
      <c r="E226" s="47" t="str">
        <f>IFERROR(VLOOKUP(C226,Контраг!$A$15:$E$1497,5,),"")</f>
        <v/>
      </c>
      <c r="G226" s="55"/>
      <c r="H226" s="55"/>
      <c r="I226" s="56"/>
      <c r="J226" s="48" t="str">
        <f t="shared" ref="J226:J260" ca="1" si="99">IF(AND(OR(G226&gt;0,H226&gt;0),OR(I226="",I226&lt;=$G$6)),"?","")</f>
        <v/>
      </c>
      <c r="K226" s="58"/>
      <c r="L226" s="57"/>
      <c r="M226" s="47" t="str">
        <f t="shared" ref="M226:M234" si="100">IF(I226="","",MONTH(I226))</f>
        <v/>
      </c>
      <c r="N226" s="47" t="str">
        <f t="shared" ref="N226" si="101">IF(I226="","",DAY(I226))</f>
        <v/>
      </c>
      <c r="O226" s="47" t="str">
        <f t="shared" ca="1" si="69"/>
        <v/>
      </c>
      <c r="P226" s="59"/>
    </row>
    <row r="227" spans="1:17" ht="12.75" hidden="1" customHeight="1" x14ac:dyDescent="0.2">
      <c r="A227" s="104"/>
      <c r="B227" s="41">
        <f t="shared" ref="B227:B234" si="102">B226+0.1</f>
        <v>11.2</v>
      </c>
      <c r="C227" s="57"/>
      <c r="D227" s="97" t="str">
        <f>IFERROR(VLOOKUP(C227,Контраг!$A$15:$E$1497,2,),"")</f>
        <v/>
      </c>
      <c r="E227" s="47" t="str">
        <f>IFERROR(VLOOKUP(C227,Контраг!$A$15:$E$1497,5,),"")</f>
        <v/>
      </c>
      <c r="G227" s="55"/>
      <c r="H227" s="55"/>
      <c r="I227" s="56"/>
      <c r="J227" s="48" t="str">
        <f t="shared" ca="1" si="99"/>
        <v/>
      </c>
      <c r="K227" s="58"/>
      <c r="L227" s="57"/>
      <c r="M227" s="47" t="str">
        <f t="shared" si="100"/>
        <v/>
      </c>
      <c r="N227" s="47" t="str">
        <f t="shared" si="97"/>
        <v/>
      </c>
      <c r="O227" s="47" t="str">
        <f t="shared" ca="1" si="69"/>
        <v/>
      </c>
      <c r="P227" s="59"/>
    </row>
    <row r="228" spans="1:17" ht="12.75" hidden="1" customHeight="1" x14ac:dyDescent="0.2">
      <c r="A228" s="104"/>
      <c r="B228" s="41">
        <f t="shared" si="102"/>
        <v>11.299999999999999</v>
      </c>
      <c r="C228" s="57"/>
      <c r="D228" s="97" t="str">
        <f>IFERROR(VLOOKUP(C228,Контраг!$A$15:$E$1497,2,),"")</f>
        <v/>
      </c>
      <c r="E228" s="47" t="str">
        <f>IFERROR(VLOOKUP(C228,Контраг!$A$15:$E$1497,5,),"")</f>
        <v/>
      </c>
      <c r="G228" s="55"/>
      <c r="H228" s="60"/>
      <c r="I228" s="56"/>
      <c r="J228" s="48" t="str">
        <f t="shared" ca="1" si="99"/>
        <v/>
      </c>
      <c r="K228" s="58"/>
      <c r="L228" s="57"/>
      <c r="M228" s="47" t="str">
        <f t="shared" si="100"/>
        <v/>
      </c>
      <c r="N228" s="47" t="str">
        <f t="shared" si="97"/>
        <v/>
      </c>
      <c r="O228" s="47" t="str">
        <f t="shared" ca="1" si="69"/>
        <v/>
      </c>
      <c r="P228" s="59"/>
    </row>
    <row r="229" spans="1:17" ht="12.75" hidden="1" customHeight="1" x14ac:dyDescent="0.2">
      <c r="A229" s="104"/>
      <c r="B229" s="41">
        <f t="shared" si="102"/>
        <v>11.399999999999999</v>
      </c>
      <c r="C229" s="57"/>
      <c r="D229" s="97" t="str">
        <f>IFERROR(VLOOKUP(C229,Контраг!$A$15:$E$1497,2,),"")</f>
        <v/>
      </c>
      <c r="E229" s="47" t="str">
        <f>IFERROR(VLOOKUP(C229,Контраг!$A$15:$E$1497,5,),"")</f>
        <v/>
      </c>
      <c r="G229" s="55"/>
      <c r="H229" s="55"/>
      <c r="I229" s="56"/>
      <c r="J229" s="48" t="str">
        <f t="shared" ca="1" si="99"/>
        <v/>
      </c>
      <c r="K229" s="58"/>
      <c r="L229" s="57"/>
      <c r="M229" s="47" t="str">
        <f t="shared" si="100"/>
        <v/>
      </c>
      <c r="N229" s="47" t="str">
        <f t="shared" si="97"/>
        <v/>
      </c>
      <c r="O229" s="47" t="str">
        <f t="shared" ca="1" si="69"/>
        <v/>
      </c>
      <c r="P229" s="59"/>
    </row>
    <row r="230" spans="1:17" ht="12.75" hidden="1" customHeight="1" x14ac:dyDescent="0.2">
      <c r="A230" s="104"/>
      <c r="B230" s="41">
        <f t="shared" si="102"/>
        <v>11.499999999999998</v>
      </c>
      <c r="C230" s="57"/>
      <c r="D230" s="97" t="str">
        <f>IFERROR(VLOOKUP(C230,Контраг!$A$15:$E$1497,2,),"")</f>
        <v/>
      </c>
      <c r="E230" s="47" t="str">
        <f>IFERROR(VLOOKUP(C230,Контраг!$A$15:$E$1497,5,),"")</f>
        <v/>
      </c>
      <c r="G230" s="55"/>
      <c r="H230" s="55"/>
      <c r="I230" s="56"/>
      <c r="J230" s="48" t="str">
        <f t="shared" ca="1" si="99"/>
        <v/>
      </c>
      <c r="K230" s="58"/>
      <c r="L230" s="57"/>
      <c r="M230" s="47" t="str">
        <f t="shared" si="100"/>
        <v/>
      </c>
      <c r="N230" s="47" t="str">
        <f t="shared" si="97"/>
        <v/>
      </c>
      <c r="O230" s="47" t="str">
        <f t="shared" ca="1" si="69"/>
        <v/>
      </c>
      <c r="P230" s="59"/>
    </row>
    <row r="231" spans="1:17" ht="12.75" hidden="1" customHeight="1" x14ac:dyDescent="0.2">
      <c r="A231" s="104"/>
      <c r="B231" s="41">
        <f t="shared" si="102"/>
        <v>11.599999999999998</v>
      </c>
      <c r="C231" s="57"/>
      <c r="D231" s="97" t="str">
        <f>IFERROR(VLOOKUP(C231,Контраг!$A$15:$E$1497,2,),"")</f>
        <v/>
      </c>
      <c r="E231" s="47" t="str">
        <f>IFERROR(VLOOKUP(C231,Контраг!$A$15:$E$1497,5,),"")</f>
        <v/>
      </c>
      <c r="G231" s="55"/>
      <c r="H231" s="60"/>
      <c r="I231" s="56"/>
      <c r="J231" s="48" t="str">
        <f t="shared" ca="1" si="99"/>
        <v/>
      </c>
      <c r="K231" s="58"/>
      <c r="L231" s="57"/>
      <c r="M231" s="47" t="str">
        <f t="shared" si="100"/>
        <v/>
      </c>
      <c r="N231" s="47" t="str">
        <f t="shared" si="97"/>
        <v/>
      </c>
      <c r="O231" s="47" t="str">
        <f t="shared" ca="1" si="69"/>
        <v/>
      </c>
      <c r="P231" s="59"/>
    </row>
    <row r="232" spans="1:17" ht="12.75" hidden="1" customHeight="1" x14ac:dyDescent="0.2">
      <c r="A232" s="104"/>
      <c r="B232" s="41">
        <f t="shared" si="102"/>
        <v>11.699999999999998</v>
      </c>
      <c r="C232" s="57"/>
      <c r="D232" s="97" t="str">
        <f>IFERROR(VLOOKUP(C232,Контраг!$A$15:$E$1497,2,),"")</f>
        <v/>
      </c>
      <c r="E232" s="47" t="str">
        <f>IFERROR(VLOOKUP(C232,Контраг!$A$15:$E$1497,5,),"")</f>
        <v/>
      </c>
      <c r="G232" s="55"/>
      <c r="H232" s="55"/>
      <c r="I232" s="56"/>
      <c r="J232" s="48" t="str">
        <f t="shared" ca="1" si="99"/>
        <v/>
      </c>
      <c r="K232" s="58"/>
      <c r="L232" s="57"/>
      <c r="M232" s="47" t="str">
        <f t="shared" si="100"/>
        <v/>
      </c>
      <c r="N232" s="47" t="str">
        <f t="shared" si="97"/>
        <v/>
      </c>
      <c r="O232" s="47" t="str">
        <f t="shared" ca="1" si="69"/>
        <v/>
      </c>
      <c r="P232" s="59"/>
    </row>
    <row r="233" spans="1:17" ht="12.75" hidden="1" customHeight="1" x14ac:dyDescent="0.2">
      <c r="A233" s="104"/>
      <c r="B233" s="41">
        <f t="shared" si="102"/>
        <v>11.799999999999997</v>
      </c>
      <c r="C233" s="57"/>
      <c r="D233" s="97" t="str">
        <f>IFERROR(VLOOKUP(C233,Контраг!$A$15:$E$1497,2,),"")</f>
        <v/>
      </c>
      <c r="E233" s="47" t="str">
        <f>IFERROR(VLOOKUP(C233,Контраг!$A$15:$E$1497,5,),"")</f>
        <v/>
      </c>
      <c r="G233" s="55"/>
      <c r="H233" s="55"/>
      <c r="I233" s="56"/>
      <c r="J233" s="48" t="str">
        <f t="shared" ca="1" si="99"/>
        <v/>
      </c>
      <c r="K233" s="58"/>
      <c r="L233" s="57"/>
      <c r="M233" s="47" t="str">
        <f t="shared" si="100"/>
        <v/>
      </c>
      <c r="N233" s="47" t="str">
        <f t="shared" si="97"/>
        <v/>
      </c>
      <c r="O233" s="47" t="str">
        <f t="shared" ca="1" si="69"/>
        <v/>
      </c>
      <c r="P233" s="59"/>
    </row>
    <row r="234" spans="1:17" ht="12.75" hidden="1" customHeight="1" x14ac:dyDescent="0.2">
      <c r="A234" s="104"/>
      <c r="B234" s="41">
        <f t="shared" si="102"/>
        <v>11.899999999999997</v>
      </c>
      <c r="C234" s="57"/>
      <c r="D234" s="97" t="str">
        <f>IFERROR(VLOOKUP(C234,Контраг!$A$15:$E$1497,2,),"")</f>
        <v/>
      </c>
      <c r="E234" s="47" t="str">
        <f>IFERROR(VLOOKUP(C234,Контраг!$A$15:$E$1497,5,),"")</f>
        <v/>
      </c>
      <c r="G234" s="55"/>
      <c r="H234" s="55"/>
      <c r="I234" s="56"/>
      <c r="J234" s="48" t="str">
        <f t="shared" ca="1" si="99"/>
        <v/>
      </c>
      <c r="K234" s="58"/>
      <c r="L234" s="57"/>
      <c r="M234" s="47" t="str">
        <f t="shared" si="100"/>
        <v/>
      </c>
      <c r="N234" s="47" t="str">
        <f t="shared" si="97"/>
        <v/>
      </c>
      <c r="O234" s="47" t="str">
        <f t="shared" ca="1" si="69"/>
        <v/>
      </c>
      <c r="P234" s="59"/>
    </row>
    <row r="235" spans="1:17" ht="12.75" hidden="1" customHeight="1" x14ac:dyDescent="0.2">
      <c r="A235" s="104"/>
      <c r="C235" s="104"/>
      <c r="I235" s="104"/>
      <c r="K235" s="104"/>
      <c r="L235" s="104"/>
      <c r="O235" s="47" t="str">
        <f t="shared" ca="1" si="69"/>
        <v/>
      </c>
    </row>
    <row r="236" spans="1:17" ht="12.75" hidden="1" customHeight="1" x14ac:dyDescent="0.2">
      <c r="A236" s="104"/>
      <c r="B236" s="50">
        <f>B225+1</f>
        <v>12</v>
      </c>
      <c r="C236" s="105"/>
      <c r="D236" s="51" t="str">
        <f>VLOOKUP(B236,Спарав!$F$2:$G$15,2,)</f>
        <v>Д. Братчун</v>
      </c>
      <c r="E236" s="52" t="s">
        <v>2603</v>
      </c>
      <c r="G236" s="54">
        <f>SUM(G237:G260)</f>
        <v>564870</v>
      </c>
      <c r="H236" s="54">
        <f>SUM(H237:H260)</f>
        <v>1138280</v>
      </c>
      <c r="I236" s="106"/>
      <c r="J236" s="52"/>
      <c r="K236" s="107"/>
      <c r="L236" s="108"/>
      <c r="M236" s="44"/>
      <c r="N236" s="44"/>
      <c r="O236" s="47" t="str">
        <f t="shared" ca="1" si="69"/>
        <v/>
      </c>
      <c r="P236" s="44"/>
    </row>
    <row r="237" spans="1:17" ht="12.75" hidden="1" customHeight="1" x14ac:dyDescent="0.2">
      <c r="A237" s="104"/>
      <c r="B237" s="41">
        <f>B236+0.1</f>
        <v>12.1</v>
      </c>
      <c r="C237" s="57"/>
      <c r="D237" s="97" t="str">
        <f>IFERROR(VLOOKUP(C237,Контраг!$A$15:$E$1497,2,),"")</f>
        <v/>
      </c>
      <c r="E237" s="47" t="str">
        <f>IFERROR(VLOOKUP(C237,Контраг!$A$15:$E$1497,5,),"")</f>
        <v/>
      </c>
      <c r="G237" s="55"/>
      <c r="H237" s="55"/>
      <c r="I237" s="56"/>
      <c r="J237" s="48" t="str">
        <f t="shared" ca="1" si="99"/>
        <v/>
      </c>
      <c r="K237" s="58"/>
      <c r="L237" s="57"/>
      <c r="M237" s="47" t="str">
        <f t="shared" ref="M237:M260" si="103">IF(I237="","",MONTH(I237))</f>
        <v/>
      </c>
      <c r="N237" s="47" t="str">
        <f t="shared" ref="N237" si="104">IF(I237="","",DAY(I237))</f>
        <v/>
      </c>
      <c r="O237" s="47" t="str">
        <f t="shared" ca="1" si="69"/>
        <v/>
      </c>
      <c r="P237" s="59"/>
    </row>
    <row r="238" spans="1:17" ht="12.75" hidden="1" customHeight="1" x14ac:dyDescent="0.2">
      <c r="A238" s="104"/>
      <c r="B238" s="41">
        <f t="shared" ref="B238:B244" si="105">B237+0.1</f>
        <v>12.2</v>
      </c>
      <c r="C238" s="57"/>
      <c r="D238" s="97" t="str">
        <f>IFERROR(VLOOKUP(C238,Контраг!$A$15:$E$1497,2,),"")</f>
        <v/>
      </c>
      <c r="E238" s="47" t="str">
        <f>IFERROR(VLOOKUP(C238,Контраг!$A$15:$E$1497,5,),"")</f>
        <v/>
      </c>
      <c r="G238" s="55"/>
      <c r="H238" s="55"/>
      <c r="I238" s="56"/>
      <c r="J238" s="48" t="str">
        <f t="shared" ca="1" si="99"/>
        <v/>
      </c>
      <c r="K238" s="58"/>
      <c r="L238" s="57"/>
      <c r="M238" s="47" t="str">
        <f t="shared" si="103"/>
        <v/>
      </c>
      <c r="N238" s="47" t="str">
        <f t="shared" si="97"/>
        <v/>
      </c>
      <c r="O238" s="47" t="str">
        <f t="shared" ca="1" si="69"/>
        <v/>
      </c>
      <c r="P238" s="59"/>
      <c r="Q238" s="39"/>
    </row>
    <row r="239" spans="1:17" ht="12.75" hidden="1" customHeight="1" x14ac:dyDescent="0.2">
      <c r="A239" s="104"/>
      <c r="B239" s="41">
        <f t="shared" si="105"/>
        <v>12.299999999999999</v>
      </c>
      <c r="C239" s="57"/>
      <c r="D239" s="97" t="str">
        <f>IFERROR(VLOOKUP(C239,Контраг!$A$15:$E$1497,2,),"")</f>
        <v/>
      </c>
      <c r="E239" s="47" t="str">
        <f>IFERROR(VLOOKUP(C239,Контраг!$A$15:$E$1497,5,),"")</f>
        <v/>
      </c>
      <c r="G239" s="55"/>
      <c r="H239" s="60"/>
      <c r="I239" s="56"/>
      <c r="J239" s="48" t="str">
        <f t="shared" ca="1" si="99"/>
        <v/>
      </c>
      <c r="K239" s="58"/>
      <c r="L239" s="57"/>
      <c r="M239" s="47" t="str">
        <f t="shared" si="103"/>
        <v/>
      </c>
      <c r="N239" s="47" t="str">
        <f t="shared" si="97"/>
        <v/>
      </c>
      <c r="O239" s="47" t="str">
        <f t="shared" ca="1" si="69"/>
        <v/>
      </c>
      <c r="P239" s="59"/>
    </row>
    <row r="240" spans="1:17" ht="12.75" hidden="1" customHeight="1" x14ac:dyDescent="0.2">
      <c r="A240" s="104"/>
      <c r="B240" s="41">
        <f t="shared" si="105"/>
        <v>12.399999999999999</v>
      </c>
      <c r="C240" s="57"/>
      <c r="D240" s="97" t="str">
        <f>IFERROR(VLOOKUP(C240,Контраг!$A$15:$E$1497,2,),"")</f>
        <v/>
      </c>
      <c r="E240" s="47" t="str">
        <f>IFERROR(VLOOKUP(C240,Контраг!$A$15:$E$1497,5,),"")</f>
        <v/>
      </c>
      <c r="G240" s="55"/>
      <c r="H240" s="55"/>
      <c r="I240" s="56"/>
      <c r="J240" s="48" t="str">
        <f t="shared" ca="1" si="99"/>
        <v/>
      </c>
      <c r="K240" s="58"/>
      <c r="L240" s="57"/>
      <c r="M240" s="47" t="str">
        <f t="shared" si="103"/>
        <v/>
      </c>
      <c r="N240" s="47" t="str">
        <f t="shared" si="97"/>
        <v/>
      </c>
      <c r="O240" s="47" t="str">
        <f t="shared" ca="1" si="69"/>
        <v/>
      </c>
      <c r="P240" s="59"/>
    </row>
    <row r="241" spans="1:16" ht="12.75" hidden="1" customHeight="1" x14ac:dyDescent="0.2">
      <c r="A241" s="104"/>
      <c r="B241" s="41">
        <f t="shared" si="105"/>
        <v>12.499999999999998</v>
      </c>
      <c r="C241" s="57"/>
      <c r="D241" s="97" t="str">
        <f>IFERROR(VLOOKUP(C241,Контраг!$A$15:$E$1497,2,),"")</f>
        <v/>
      </c>
      <c r="E241" s="47" t="str">
        <f>IFERROR(VLOOKUP(C241,Контраг!$A$15:$E$1497,5,),"")</f>
        <v/>
      </c>
      <c r="G241" s="55"/>
      <c r="H241" s="55"/>
      <c r="I241" s="56"/>
      <c r="J241" s="48" t="str">
        <f t="shared" ca="1" si="99"/>
        <v/>
      </c>
      <c r="K241" s="58"/>
      <c r="L241" s="57"/>
      <c r="M241" s="47" t="str">
        <f t="shared" si="103"/>
        <v/>
      </c>
      <c r="N241" s="47" t="str">
        <f t="shared" si="97"/>
        <v/>
      </c>
      <c r="O241" s="47" t="str">
        <f t="shared" ca="1" si="69"/>
        <v/>
      </c>
      <c r="P241" s="59"/>
    </row>
    <row r="242" spans="1:16" ht="12.75" hidden="1" customHeight="1" x14ac:dyDescent="0.2">
      <c r="A242" s="104"/>
      <c r="B242" s="41">
        <f t="shared" si="105"/>
        <v>12.599999999999998</v>
      </c>
      <c r="C242" s="57"/>
      <c r="D242" s="97" t="str">
        <f>IFERROR(VLOOKUP(C242,Контраг!$A$15:$E$1497,2,),"")</f>
        <v/>
      </c>
      <c r="E242" s="47" t="str">
        <f>IFERROR(VLOOKUP(C242,Контраг!$A$15:$E$1497,5,),"")</f>
        <v/>
      </c>
      <c r="G242" s="55"/>
      <c r="H242" s="60"/>
      <c r="I242" s="56"/>
      <c r="J242" s="48" t="str">
        <f t="shared" ca="1" si="99"/>
        <v/>
      </c>
      <c r="K242" s="58"/>
      <c r="L242" s="57"/>
      <c r="M242" s="47" t="str">
        <f t="shared" si="103"/>
        <v/>
      </c>
      <c r="N242" s="47" t="str">
        <f t="shared" si="97"/>
        <v/>
      </c>
      <c r="O242" s="47" t="str">
        <f t="shared" ca="1" si="69"/>
        <v/>
      </c>
      <c r="P242" s="59"/>
    </row>
    <row r="243" spans="1:16" ht="12.75" hidden="1" customHeight="1" x14ac:dyDescent="0.2">
      <c r="A243" s="104"/>
      <c r="B243" s="41">
        <f t="shared" si="105"/>
        <v>12.699999999999998</v>
      </c>
      <c r="C243" s="57"/>
      <c r="D243" s="97" t="str">
        <f>IFERROR(VLOOKUP(C243,Контраг!$A$15:$E$1497,2,),"")</f>
        <v/>
      </c>
      <c r="E243" s="47" t="str">
        <f>IFERROR(VLOOKUP(C243,Контраг!$A$15:$E$1497,5,),"")</f>
        <v/>
      </c>
      <c r="G243" s="55"/>
      <c r="H243" s="55"/>
      <c r="I243" s="56"/>
      <c r="J243" s="48" t="str">
        <f t="shared" ca="1" si="99"/>
        <v/>
      </c>
      <c r="K243" s="58"/>
      <c r="L243" s="57"/>
      <c r="M243" s="47" t="str">
        <f t="shared" si="103"/>
        <v/>
      </c>
      <c r="N243" s="47" t="str">
        <f t="shared" si="97"/>
        <v/>
      </c>
      <c r="O243" s="47" t="str">
        <f t="shared" ref="O243:O261" ca="1" si="106">IF(M243=$M$6,1,"")</f>
        <v/>
      </c>
      <c r="P243" s="59"/>
    </row>
    <row r="244" spans="1:16" ht="12.75" hidden="1" customHeight="1" x14ac:dyDescent="0.2">
      <c r="A244" s="104"/>
      <c r="B244" s="41">
        <f t="shared" si="105"/>
        <v>12.799999999999997</v>
      </c>
      <c r="C244" s="57"/>
      <c r="D244" s="97" t="str">
        <f>IFERROR(VLOOKUP(C244,Контраг!$A$15:$E$1497,2,),"")</f>
        <v/>
      </c>
      <c r="E244" s="47" t="str">
        <f>IFERROR(VLOOKUP(C244,Контраг!$A$15:$E$1497,5,),"")</f>
        <v/>
      </c>
      <c r="G244" s="55"/>
      <c r="H244" s="55"/>
      <c r="I244" s="56"/>
      <c r="J244" s="48" t="str">
        <f t="shared" ca="1" si="99"/>
        <v/>
      </c>
      <c r="K244" s="58"/>
      <c r="L244" s="57"/>
      <c r="M244" s="47" t="str">
        <f t="shared" si="103"/>
        <v/>
      </c>
      <c r="N244" s="47" t="str">
        <f t="shared" si="97"/>
        <v/>
      </c>
      <c r="O244" s="47" t="str">
        <f t="shared" ca="1" si="106"/>
        <v/>
      </c>
      <c r="P244" s="59"/>
    </row>
    <row r="245" spans="1:16" ht="12.75" customHeight="1" x14ac:dyDescent="0.2">
      <c r="A245" s="146" t="s">
        <v>2605</v>
      </c>
      <c r="B245" s="163"/>
      <c r="C245" s="164"/>
      <c r="D245" s="172" t="s">
        <v>3274</v>
      </c>
      <c r="E245" s="166"/>
      <c r="F245" s="144"/>
      <c r="G245" s="167">
        <v>151000</v>
      </c>
      <c r="H245" s="167"/>
      <c r="I245" s="168">
        <v>45260</v>
      </c>
      <c r="J245" s="174"/>
      <c r="K245" s="58"/>
      <c r="L245" s="57"/>
      <c r="M245" s="47"/>
      <c r="N245" s="47"/>
      <c r="O245" s="47"/>
      <c r="P245" s="170"/>
    </row>
    <row r="246" spans="1:16" ht="12.75" customHeight="1" x14ac:dyDescent="0.2">
      <c r="A246" s="146"/>
      <c r="B246" s="163"/>
      <c r="C246" s="164"/>
      <c r="D246" s="172" t="s">
        <v>3271</v>
      </c>
      <c r="E246" s="166"/>
      <c r="F246" s="144"/>
      <c r="G246" s="167">
        <v>38000</v>
      </c>
      <c r="H246" s="167"/>
      <c r="I246" s="168">
        <v>45270</v>
      </c>
      <c r="J246" s="174"/>
      <c r="K246" s="58"/>
      <c r="L246" s="57"/>
      <c r="M246" s="47"/>
      <c r="N246" s="47"/>
      <c r="O246" s="47"/>
      <c r="P246" s="170" t="s">
        <v>3276</v>
      </c>
    </row>
    <row r="247" spans="1:16" ht="12.75" customHeight="1" x14ac:dyDescent="0.2">
      <c r="A247" s="146"/>
      <c r="B247" s="220">
        <v>10</v>
      </c>
      <c r="C247" s="219"/>
      <c r="D247" s="221" t="s">
        <v>3279</v>
      </c>
      <c r="E247" s="222" t="s">
        <v>2603</v>
      </c>
      <c r="F247" s="144"/>
      <c r="G247" s="215"/>
      <c r="H247" s="215"/>
      <c r="I247" s="216"/>
      <c r="J247" s="217"/>
      <c r="K247" s="58"/>
      <c r="L247" s="57"/>
      <c r="M247" s="47"/>
      <c r="N247" s="47"/>
      <c r="O247" s="47"/>
      <c r="P247" s="218"/>
    </row>
    <row r="248" spans="1:16" ht="12.75" customHeight="1" x14ac:dyDescent="0.2">
      <c r="A248" s="146"/>
      <c r="B248" s="225"/>
      <c r="C248" s="226"/>
      <c r="D248" s="226" t="s">
        <v>3283</v>
      </c>
      <c r="E248" s="224"/>
      <c r="F248" s="144"/>
      <c r="G248" s="177"/>
      <c r="H248" s="230">
        <v>35200</v>
      </c>
      <c r="I248" s="179"/>
      <c r="J248" s="228"/>
      <c r="K248" s="58"/>
      <c r="L248" s="57"/>
      <c r="M248" s="47"/>
      <c r="N248" s="47"/>
      <c r="O248" s="47"/>
      <c r="P248" s="229"/>
    </row>
    <row r="249" spans="1:16" ht="12.75" customHeight="1" x14ac:dyDescent="0.2">
      <c r="A249" s="146"/>
      <c r="B249" s="225"/>
      <c r="C249" s="226"/>
      <c r="D249" s="226" t="s">
        <v>3284</v>
      </c>
      <c r="E249" s="224"/>
      <c r="F249" s="144"/>
      <c r="G249" s="177">
        <v>40000</v>
      </c>
      <c r="H249" s="177"/>
      <c r="I249" s="179"/>
      <c r="J249" s="228"/>
      <c r="K249" s="58"/>
      <c r="L249" s="57"/>
      <c r="M249" s="47"/>
      <c r="N249" s="47"/>
      <c r="O249" s="47"/>
      <c r="P249" s="229"/>
    </row>
    <row r="250" spans="1:16" ht="12.75" customHeight="1" x14ac:dyDescent="0.2">
      <c r="A250" s="146"/>
      <c r="B250" s="163"/>
      <c r="C250" s="164"/>
      <c r="D250" s="172" t="s">
        <v>3282</v>
      </c>
      <c r="E250" s="166"/>
      <c r="F250" s="144"/>
      <c r="G250" s="167">
        <v>224470</v>
      </c>
      <c r="H250" s="167"/>
      <c r="I250" s="168"/>
      <c r="J250" s="174"/>
      <c r="K250" s="58"/>
      <c r="L250" s="57"/>
      <c r="M250" s="47"/>
      <c r="N250" s="47"/>
      <c r="O250" s="47"/>
      <c r="P250" s="170"/>
    </row>
    <row r="251" spans="1:16" ht="12.75" customHeight="1" x14ac:dyDescent="0.2">
      <c r="A251" s="146"/>
      <c r="B251" s="220">
        <v>11</v>
      </c>
      <c r="C251" s="219"/>
      <c r="D251" s="221" t="s">
        <v>3285</v>
      </c>
      <c r="E251" s="222" t="s">
        <v>2603</v>
      </c>
      <c r="F251" s="144"/>
      <c r="G251" s="215"/>
      <c r="H251" s="215"/>
      <c r="I251" s="216"/>
      <c r="J251" s="217"/>
      <c r="K251" s="218"/>
      <c r="L251" s="57"/>
      <c r="M251" s="47"/>
      <c r="N251" s="47"/>
      <c r="O251" s="47"/>
      <c r="P251" s="218"/>
    </row>
    <row r="252" spans="1:16" ht="12.75" customHeight="1" x14ac:dyDescent="0.2">
      <c r="A252" s="146"/>
      <c r="B252" s="163"/>
      <c r="C252" s="164"/>
      <c r="D252" s="172" t="s">
        <v>3286</v>
      </c>
      <c r="E252" s="166"/>
      <c r="F252" s="144"/>
      <c r="G252" s="167">
        <v>0</v>
      </c>
      <c r="H252" s="167"/>
      <c r="I252" s="168"/>
      <c r="J252" s="174"/>
      <c r="K252" s="170"/>
      <c r="L252" s="57"/>
      <c r="M252" s="47"/>
      <c r="N252" s="47"/>
      <c r="O252" s="47"/>
      <c r="P252" s="170"/>
    </row>
    <row r="253" spans="1:16" ht="12.75" customHeight="1" x14ac:dyDescent="0.2">
      <c r="A253" s="146"/>
      <c r="B253" s="163"/>
      <c r="C253" s="164"/>
      <c r="D253" s="172" t="s">
        <v>3287</v>
      </c>
      <c r="E253" s="166"/>
      <c r="F253" s="144"/>
      <c r="G253" s="167"/>
      <c r="H253" s="230">
        <v>1103080</v>
      </c>
      <c r="I253" s="168"/>
      <c r="J253" s="174"/>
      <c r="K253" s="223"/>
      <c r="L253" s="57"/>
      <c r="M253" s="47"/>
      <c r="N253" s="47"/>
      <c r="O253" s="47"/>
      <c r="P253" s="170"/>
    </row>
    <row r="254" spans="1:16" ht="12.75" customHeight="1" x14ac:dyDescent="0.2">
      <c r="A254" s="146"/>
      <c r="B254" s="163"/>
      <c r="C254" s="164"/>
      <c r="D254" s="172" t="s">
        <v>3288</v>
      </c>
      <c r="E254" s="166"/>
      <c r="F254" s="144"/>
      <c r="G254" s="167">
        <v>1260</v>
      </c>
      <c r="H254" s="167"/>
      <c r="I254" s="168"/>
      <c r="J254" s="174"/>
      <c r="K254" s="223"/>
      <c r="L254" s="57"/>
      <c r="M254" s="47"/>
      <c r="N254" s="47"/>
      <c r="O254" s="47"/>
      <c r="P254" s="170"/>
    </row>
    <row r="255" spans="1:16" ht="12.75" customHeight="1" x14ac:dyDescent="0.2">
      <c r="A255" s="146"/>
      <c r="B255" s="163"/>
      <c r="C255" s="164"/>
      <c r="D255" s="172" t="s">
        <v>3289</v>
      </c>
      <c r="E255" s="166"/>
      <c r="F255" s="144"/>
      <c r="G255" s="167"/>
      <c r="H255" s="167"/>
      <c r="I255" s="168"/>
      <c r="J255" s="174"/>
      <c r="K255" s="223"/>
      <c r="L255" s="57"/>
      <c r="M255" s="47"/>
      <c r="N255" s="47"/>
      <c r="O255" s="47"/>
      <c r="P255" s="170"/>
    </row>
    <row r="256" spans="1:16" ht="12.75" customHeight="1" x14ac:dyDescent="0.2">
      <c r="A256" s="146"/>
      <c r="B256" s="235">
        <v>12</v>
      </c>
      <c r="C256" s="227"/>
      <c r="D256" s="169" t="s">
        <v>3293</v>
      </c>
      <c r="E256" s="236" t="s">
        <v>2603</v>
      </c>
      <c r="F256" s="144"/>
      <c r="G256" s="167"/>
      <c r="H256" s="167"/>
      <c r="I256" s="168"/>
      <c r="J256" s="174"/>
      <c r="K256" s="223"/>
      <c r="L256" s="57"/>
      <c r="M256" s="47"/>
      <c r="N256" s="47"/>
      <c r="O256" s="47"/>
      <c r="P256" s="170"/>
    </row>
    <row r="257" spans="1:17" ht="12.75" customHeight="1" x14ac:dyDescent="0.2">
      <c r="A257" s="146"/>
      <c r="B257" s="163"/>
      <c r="C257" s="164"/>
      <c r="D257" s="172" t="s">
        <v>3287</v>
      </c>
      <c r="E257" s="166"/>
      <c r="F257" s="144"/>
      <c r="G257" s="167">
        <v>110140</v>
      </c>
      <c r="H257" s="167"/>
      <c r="I257" s="168"/>
      <c r="J257" s="174"/>
      <c r="K257" s="223"/>
      <c r="L257" s="57"/>
      <c r="M257" s="47"/>
      <c r="N257" s="47"/>
      <c r="O257" s="47"/>
      <c r="P257" s="170"/>
    </row>
    <row r="258" spans="1:17" ht="12.75" customHeight="1" x14ac:dyDescent="0.2">
      <c r="A258" s="146"/>
      <c r="B258" s="163"/>
      <c r="C258" s="164"/>
      <c r="D258" s="172"/>
      <c r="E258" s="166"/>
      <c r="F258" s="144"/>
      <c r="G258" s="167"/>
      <c r="H258" s="167"/>
      <c r="I258" s="168"/>
      <c r="J258" s="174"/>
      <c r="K258" s="223"/>
      <c r="L258" s="57"/>
      <c r="M258" s="47"/>
      <c r="N258" s="47"/>
      <c r="O258" s="47"/>
      <c r="P258" s="170"/>
    </row>
    <row r="259" spans="1:17" ht="12.75" customHeight="1" x14ac:dyDescent="0.2">
      <c r="A259" s="146" t="s">
        <v>2605</v>
      </c>
      <c r="B259" s="232"/>
      <c r="C259" s="233"/>
      <c r="D259" s="165"/>
      <c r="E259" s="234"/>
      <c r="F259" s="144"/>
      <c r="G259" s="177"/>
      <c r="H259" s="177"/>
      <c r="I259" s="179"/>
      <c r="J259" s="228"/>
      <c r="K259" s="58"/>
      <c r="L259" s="57"/>
      <c r="M259" s="47"/>
      <c r="N259" s="47"/>
      <c r="O259" s="47"/>
      <c r="P259" s="229"/>
    </row>
    <row r="260" spans="1:17" ht="12.75" hidden="1" customHeight="1" x14ac:dyDescent="0.2">
      <c r="A260" s="104"/>
      <c r="B260" s="41">
        <f>B244+0.1</f>
        <v>12.899999999999997</v>
      </c>
      <c r="C260" s="57"/>
      <c r="D260" s="97" t="str">
        <f>IFERROR(VLOOKUP(C260,Контраг!$A$15:$E$1497,2,),"")</f>
        <v/>
      </c>
      <c r="E260" s="47" t="str">
        <f>IFERROR(VLOOKUP(C260,Контраг!$A$15:$E$1497,5,),"")</f>
        <v/>
      </c>
      <c r="G260" s="55"/>
      <c r="H260" s="55"/>
      <c r="I260" s="56"/>
      <c r="J260" s="48" t="str">
        <f t="shared" ca="1" si="99"/>
        <v/>
      </c>
      <c r="K260" s="58"/>
      <c r="L260" s="57"/>
      <c r="M260" s="47" t="str">
        <f t="shared" si="103"/>
        <v/>
      </c>
      <c r="N260" s="47" t="str">
        <f t="shared" si="97"/>
        <v/>
      </c>
      <c r="O260" s="47" t="str">
        <f t="shared" ca="1" si="106"/>
        <v/>
      </c>
      <c r="P260" s="59"/>
    </row>
    <row r="261" spans="1:17" ht="12.75" customHeight="1" x14ac:dyDescent="0.2">
      <c r="A261" s="146" t="s">
        <v>2605</v>
      </c>
      <c r="B261" s="144"/>
      <c r="C261" s="146"/>
      <c r="D261" s="144"/>
      <c r="E261" s="144"/>
      <c r="F261" s="144"/>
      <c r="G261" s="144"/>
      <c r="H261" s="144"/>
      <c r="I261" s="144"/>
      <c r="J261" s="144"/>
      <c r="O261" s="47" t="str">
        <f t="shared" ca="1" si="106"/>
        <v/>
      </c>
      <c r="P261" s="144"/>
    </row>
    <row r="262" spans="1:17" ht="12.75" customHeight="1" x14ac:dyDescent="0.2">
      <c r="A262" s="146" t="s">
        <v>2605</v>
      </c>
      <c r="B262" s="187"/>
      <c r="C262" s="188"/>
      <c r="D262" s="189" t="s">
        <v>2618</v>
      </c>
      <c r="E262" s="190" t="s">
        <v>2603</v>
      </c>
      <c r="F262" s="144"/>
      <c r="G262" s="191">
        <f>SUMIF($E$34:$E$261,$E$262,G34:G261)</f>
        <v>31111748.579999998</v>
      </c>
      <c r="H262" s="191">
        <f>SUMIF($E$34:$E$261,$E$262,H34:H261)</f>
        <v>3057444.3</v>
      </c>
      <c r="I262" s="192"/>
      <c r="J262" s="193"/>
      <c r="K262" s="87"/>
      <c r="L262" s="88"/>
      <c r="M262" s="88"/>
      <c r="N262" s="88"/>
      <c r="O262" s="88"/>
      <c r="P262" s="194"/>
    </row>
    <row r="263" spans="1:17" ht="12.75" hidden="1" customHeight="1" x14ac:dyDescent="0.2">
      <c r="A263" s="104"/>
    </row>
    <row r="264" spans="1:17" ht="12.75" hidden="1" customHeight="1" x14ac:dyDescent="0.2">
      <c r="A264" s="104"/>
    </row>
    <row r="265" spans="1:17" ht="12.75" hidden="1" customHeight="1" x14ac:dyDescent="0.2">
      <c r="A265" s="104"/>
    </row>
    <row r="266" spans="1:17" s="49" customFormat="1" ht="12.75" hidden="1" customHeight="1" x14ac:dyDescent="0.2">
      <c r="A266" s="104"/>
      <c r="O266" s="38"/>
      <c r="Q266" s="38"/>
    </row>
    <row r="267" spans="1:17" ht="12.75" hidden="1" customHeight="1" x14ac:dyDescent="0.2">
      <c r="A267" s="104"/>
    </row>
    <row r="268" spans="1:17" ht="12.75" hidden="1" customHeight="1" x14ac:dyDescent="0.2">
      <c r="A268" s="104"/>
    </row>
    <row r="269" spans="1:17" s="49" customFormat="1" ht="12.75" hidden="1" customHeight="1" x14ac:dyDescent="0.2">
      <c r="A269" s="104"/>
      <c r="O269" s="38"/>
      <c r="Q269" s="38"/>
    </row>
    <row r="270" spans="1:17" ht="12.75" hidden="1" customHeight="1" x14ac:dyDescent="0.2">
      <c r="A270" s="104"/>
    </row>
    <row r="271" spans="1:17" ht="12.75" hidden="1" customHeight="1" x14ac:dyDescent="0.2">
      <c r="A271" s="104"/>
    </row>
    <row r="272" spans="1:17" ht="12.75" hidden="1" customHeight="1" x14ac:dyDescent="0.2">
      <c r="A272" s="104"/>
    </row>
    <row r="273" spans="1:1" ht="12.75" hidden="1" customHeight="1" x14ac:dyDescent="0.2">
      <c r="A273" s="104"/>
    </row>
    <row r="274" spans="1:1" ht="12.75" hidden="1" customHeight="1" x14ac:dyDescent="0.2">
      <c r="A274" s="104"/>
    </row>
    <row r="275" spans="1:1" ht="12.75" hidden="1" customHeight="1" x14ac:dyDescent="0.2">
      <c r="A275" s="104"/>
    </row>
    <row r="276" spans="1:1" ht="12.75" hidden="1" customHeight="1" x14ac:dyDescent="0.2">
      <c r="A276" s="104"/>
    </row>
    <row r="277" spans="1:1" ht="12.75" hidden="1" customHeight="1" x14ac:dyDescent="0.2">
      <c r="A277" s="104"/>
    </row>
    <row r="278" spans="1:1" ht="12.75" hidden="1" customHeight="1" x14ac:dyDescent="0.2">
      <c r="A278" s="104"/>
    </row>
    <row r="279" spans="1:1" ht="12.75" hidden="1" customHeight="1" x14ac:dyDescent="0.2">
      <c r="A279" s="104"/>
    </row>
    <row r="280" spans="1:1" ht="12.75" hidden="1" customHeight="1" x14ac:dyDescent="0.2">
      <c r="A280" s="104"/>
    </row>
    <row r="281" spans="1:1" ht="12.75" hidden="1" customHeight="1" x14ac:dyDescent="0.2">
      <c r="A281" s="104"/>
    </row>
    <row r="282" spans="1:1" ht="12.75" hidden="1" customHeight="1" x14ac:dyDescent="0.2">
      <c r="A282" s="104"/>
    </row>
    <row r="283" spans="1:1" ht="12.75" hidden="1" customHeight="1" x14ac:dyDescent="0.2">
      <c r="A283" s="104"/>
    </row>
    <row r="284" spans="1:1" ht="12.75" hidden="1" customHeight="1" x14ac:dyDescent="0.2">
      <c r="A284" s="104"/>
    </row>
    <row r="285" spans="1:1" ht="12.75" hidden="1" customHeight="1" x14ac:dyDescent="0.2">
      <c r="A285" s="104"/>
    </row>
    <row r="286" spans="1:1" ht="12.75" hidden="1" customHeight="1" x14ac:dyDescent="0.2">
      <c r="A286" s="104"/>
    </row>
    <row r="287" spans="1:1" ht="12.75" hidden="1" customHeight="1" x14ac:dyDescent="0.2">
      <c r="A287" s="104"/>
    </row>
    <row r="288" spans="1:1" ht="12.75" hidden="1" customHeight="1" x14ac:dyDescent="0.2">
      <c r="A288" s="104"/>
    </row>
    <row r="289" spans="1:1" ht="12.75" hidden="1" customHeight="1" x14ac:dyDescent="0.2">
      <c r="A289" s="104"/>
    </row>
    <row r="290" spans="1:1" ht="12.75" hidden="1" customHeight="1" x14ac:dyDescent="0.2">
      <c r="A290" s="104"/>
    </row>
    <row r="291" spans="1:1" ht="12.75" hidden="1" customHeight="1" x14ac:dyDescent="0.2">
      <c r="A291" s="104"/>
    </row>
    <row r="292" spans="1:1" ht="12.75" hidden="1" customHeight="1" x14ac:dyDescent="0.2">
      <c r="A292" s="104"/>
    </row>
    <row r="293" spans="1:1" ht="12.75" hidden="1" customHeight="1" x14ac:dyDescent="0.2">
      <c r="A293" s="104"/>
    </row>
    <row r="294" spans="1:1" ht="12.75" hidden="1" customHeight="1" x14ac:dyDescent="0.2">
      <c r="A294" s="104"/>
    </row>
    <row r="295" spans="1:1" ht="12.75" hidden="1" customHeight="1" x14ac:dyDescent="0.2">
      <c r="A295" s="104"/>
    </row>
    <row r="296" spans="1:1" ht="12.75" hidden="1" customHeight="1" x14ac:dyDescent="0.2">
      <c r="A296" s="104"/>
    </row>
    <row r="297" spans="1:1" ht="12.75" hidden="1" customHeight="1" x14ac:dyDescent="0.2">
      <c r="A297" s="104"/>
    </row>
    <row r="298" spans="1:1" ht="12.75" hidden="1" customHeight="1" x14ac:dyDescent="0.2">
      <c r="A298" s="104"/>
    </row>
    <row r="299" spans="1:1" ht="12.75" hidden="1" customHeight="1" x14ac:dyDescent="0.2">
      <c r="A299" s="104"/>
    </row>
    <row r="300" spans="1:1" ht="12.75" hidden="1" customHeight="1" x14ac:dyDescent="0.2">
      <c r="A300" s="104"/>
    </row>
    <row r="301" spans="1:1" ht="12.75" hidden="1" customHeight="1" x14ac:dyDescent="0.2">
      <c r="A301" s="104"/>
    </row>
    <row r="302" spans="1:1" ht="12.75" hidden="1" customHeight="1" x14ac:dyDescent="0.2">
      <c r="A302" s="104"/>
    </row>
    <row r="303" spans="1:1" ht="12.75" hidden="1" customHeight="1" x14ac:dyDescent="0.2">
      <c r="A303" s="104"/>
    </row>
    <row r="304" spans="1:1" ht="12.75" hidden="1" customHeight="1" x14ac:dyDescent="0.2">
      <c r="A304" s="104"/>
    </row>
    <row r="305" spans="1:1" ht="12.75" hidden="1" customHeight="1" x14ac:dyDescent="0.2">
      <c r="A305" s="104"/>
    </row>
    <row r="306" spans="1:1" ht="12.75" hidden="1" customHeight="1" x14ac:dyDescent="0.2">
      <c r="A306" s="104"/>
    </row>
    <row r="307" spans="1:1" ht="12.75" hidden="1" customHeight="1" x14ac:dyDescent="0.2">
      <c r="A307" s="104"/>
    </row>
    <row r="308" spans="1:1" ht="12.75" hidden="1" customHeight="1" x14ac:dyDescent="0.2">
      <c r="A308" s="104"/>
    </row>
    <row r="309" spans="1:1" ht="12.75" hidden="1" customHeight="1" x14ac:dyDescent="0.2">
      <c r="A309" s="104"/>
    </row>
    <row r="310" spans="1:1" ht="12.75" hidden="1" customHeight="1" x14ac:dyDescent="0.2">
      <c r="A310" s="104"/>
    </row>
    <row r="311" spans="1:1" ht="12.75" hidden="1" customHeight="1" x14ac:dyDescent="0.2">
      <c r="A311" s="104"/>
    </row>
    <row r="312" spans="1:1" ht="12.75" hidden="1" customHeight="1" x14ac:dyDescent="0.2">
      <c r="A312" s="104"/>
    </row>
    <row r="313" spans="1:1" ht="12.75" hidden="1" customHeight="1" x14ac:dyDescent="0.2">
      <c r="A313" s="104"/>
    </row>
    <row r="314" spans="1:1" ht="12.75" hidden="1" customHeight="1" x14ac:dyDescent="0.2">
      <c r="A314" s="104"/>
    </row>
    <row r="315" spans="1:1" ht="12.75" hidden="1" customHeight="1" x14ac:dyDescent="0.2">
      <c r="A315" s="104"/>
    </row>
    <row r="316" spans="1:1" ht="12.75" hidden="1" customHeight="1" x14ac:dyDescent="0.2">
      <c r="A316" s="104"/>
    </row>
    <row r="317" spans="1:1" ht="12.75" hidden="1" customHeight="1" x14ac:dyDescent="0.2">
      <c r="A317" s="104"/>
    </row>
    <row r="318" spans="1:1" ht="12.75" hidden="1" customHeight="1" x14ac:dyDescent="0.2">
      <c r="A318" s="104"/>
    </row>
    <row r="319" spans="1:1" ht="12.75" hidden="1" customHeight="1" x14ac:dyDescent="0.2">
      <c r="A319" s="104"/>
    </row>
    <row r="320" spans="1:1" ht="12.75" hidden="1" customHeight="1" x14ac:dyDescent="0.2">
      <c r="A320" s="104"/>
    </row>
    <row r="321" spans="1:1" ht="12.75" hidden="1" customHeight="1" x14ac:dyDescent="0.2">
      <c r="A321" s="104"/>
    </row>
    <row r="322" spans="1:1" ht="12.75" hidden="1" customHeight="1" x14ac:dyDescent="0.2">
      <c r="A322" s="104"/>
    </row>
    <row r="323" spans="1:1" ht="12.75" hidden="1" customHeight="1" x14ac:dyDescent="0.2">
      <c r="A323" s="104"/>
    </row>
    <row r="324" spans="1:1" ht="12.75" customHeight="1" x14ac:dyDescent="0.2">
      <c r="A324" s="104"/>
    </row>
    <row r="325" spans="1:1" ht="12.75" customHeight="1" x14ac:dyDescent="0.2">
      <c r="A325" s="104"/>
    </row>
    <row r="326" spans="1:1" ht="12.75" customHeight="1" x14ac:dyDescent="0.2">
      <c r="A326" s="104"/>
    </row>
    <row r="327" spans="1:1" ht="12.75" customHeight="1" x14ac:dyDescent="0.2">
      <c r="A327" s="104"/>
    </row>
    <row r="328" spans="1:1" ht="12.75" customHeight="1" x14ac:dyDescent="0.2">
      <c r="A328" s="104"/>
    </row>
    <row r="329" spans="1:1" ht="12.75" customHeight="1" x14ac:dyDescent="0.2">
      <c r="A329" s="104"/>
    </row>
    <row r="330" spans="1:1" ht="12.75" customHeight="1" x14ac:dyDescent="0.2">
      <c r="A330" s="104"/>
    </row>
    <row r="331" spans="1:1" ht="12.75" customHeight="1" x14ac:dyDescent="0.2">
      <c r="A331" s="104"/>
    </row>
    <row r="332" spans="1:1" ht="12.75" customHeight="1" x14ac:dyDescent="0.2">
      <c r="A332" s="104"/>
    </row>
    <row r="333" spans="1:1" ht="12.75" customHeight="1" x14ac:dyDescent="0.2">
      <c r="A333" s="104"/>
    </row>
    <row r="334" spans="1:1" ht="12.75" customHeight="1" x14ac:dyDescent="0.2">
      <c r="A334" s="104"/>
    </row>
    <row r="335" spans="1:1" ht="12.75" customHeight="1" x14ac:dyDescent="0.2">
      <c r="A335" s="104"/>
    </row>
    <row r="336" spans="1:1" ht="12.75" customHeight="1" x14ac:dyDescent="0.2">
      <c r="A336" s="104"/>
    </row>
    <row r="337" spans="1:1" ht="12.75" customHeight="1" x14ac:dyDescent="0.2">
      <c r="A337" s="104"/>
    </row>
    <row r="338" spans="1:1" ht="12.75" customHeight="1" x14ac:dyDescent="0.2">
      <c r="A338" s="104"/>
    </row>
    <row r="339" spans="1:1" ht="12.75" customHeight="1" x14ac:dyDescent="0.2">
      <c r="A339" s="104"/>
    </row>
    <row r="340" spans="1:1" ht="12.75" customHeight="1" x14ac:dyDescent="0.2">
      <c r="A340" s="104"/>
    </row>
    <row r="341" spans="1:1" ht="12.75" customHeight="1" x14ac:dyDescent="0.2">
      <c r="A341" s="104"/>
    </row>
    <row r="342" spans="1:1" ht="12.75" customHeight="1" x14ac:dyDescent="0.2">
      <c r="A342" s="104"/>
    </row>
    <row r="343" spans="1:1" ht="12.75" customHeight="1" x14ac:dyDescent="0.2">
      <c r="A343" s="104"/>
    </row>
    <row r="344" spans="1:1" ht="12.75" customHeight="1" x14ac:dyDescent="0.2">
      <c r="A344" s="104"/>
    </row>
    <row r="345" spans="1:1" ht="12.75" customHeight="1" x14ac:dyDescent="0.2">
      <c r="A345" s="104"/>
    </row>
    <row r="346" spans="1:1" ht="12.75" customHeight="1" x14ac:dyDescent="0.2">
      <c r="A346" s="104"/>
    </row>
    <row r="347" spans="1:1" ht="12.75" customHeight="1" x14ac:dyDescent="0.2">
      <c r="A347" s="104"/>
    </row>
    <row r="348" spans="1:1" ht="12.75" customHeight="1" x14ac:dyDescent="0.2">
      <c r="A348" s="104"/>
    </row>
    <row r="349" spans="1:1" ht="12.75" customHeight="1" x14ac:dyDescent="0.2">
      <c r="A349" s="104"/>
    </row>
    <row r="350" spans="1:1" ht="12.75" customHeight="1" x14ac:dyDescent="0.2">
      <c r="A350" s="104"/>
    </row>
    <row r="351" spans="1:1" ht="12.75" customHeight="1" x14ac:dyDescent="0.2">
      <c r="A351" s="104"/>
    </row>
    <row r="352" spans="1:1" ht="12.75" customHeight="1" x14ac:dyDescent="0.2">
      <c r="A352" s="104"/>
    </row>
    <row r="353" spans="1:1" ht="12.75" customHeight="1" x14ac:dyDescent="0.2">
      <c r="A353" s="104"/>
    </row>
    <row r="354" spans="1:1" ht="12.75" customHeight="1" x14ac:dyDescent="0.2">
      <c r="A354" s="104"/>
    </row>
    <row r="355" spans="1:1" ht="12.75" customHeight="1" x14ac:dyDescent="0.2">
      <c r="A355" s="104"/>
    </row>
    <row r="356" spans="1:1" ht="12.75" customHeight="1" x14ac:dyDescent="0.2">
      <c r="A356" s="104"/>
    </row>
    <row r="357" spans="1:1" ht="12.75" customHeight="1" x14ac:dyDescent="0.2">
      <c r="A357" s="104"/>
    </row>
    <row r="358" spans="1:1" ht="12.75" customHeight="1" x14ac:dyDescent="0.2">
      <c r="A358" s="104"/>
    </row>
    <row r="359" spans="1:1" ht="12.75" customHeight="1" x14ac:dyDescent="0.2">
      <c r="A359" s="104"/>
    </row>
    <row r="360" spans="1:1" ht="12.75" customHeight="1" x14ac:dyDescent="0.2">
      <c r="A360" s="104"/>
    </row>
    <row r="361" spans="1:1" ht="12.75" customHeight="1" x14ac:dyDescent="0.2">
      <c r="A361" s="104"/>
    </row>
    <row r="362" spans="1:1" ht="12.75" customHeight="1" x14ac:dyDescent="0.2">
      <c r="A362" s="104"/>
    </row>
    <row r="363" spans="1:1" ht="12.75" customHeight="1" x14ac:dyDescent="0.2">
      <c r="A363" s="104"/>
    </row>
    <row r="364" spans="1:1" ht="12.75" customHeight="1" x14ac:dyDescent="0.2">
      <c r="A364" s="104"/>
    </row>
    <row r="365" spans="1:1" ht="12.75" customHeight="1" x14ac:dyDescent="0.2">
      <c r="A365" s="104"/>
    </row>
    <row r="366" spans="1:1" ht="12.75" customHeight="1" x14ac:dyDescent="0.2">
      <c r="A366" s="104"/>
    </row>
    <row r="367" spans="1:1" ht="12.75" customHeight="1" x14ac:dyDescent="0.2">
      <c r="A367" s="104"/>
    </row>
    <row r="368" spans="1:1" ht="12.75" customHeight="1" x14ac:dyDescent="0.2">
      <c r="A368" s="104"/>
    </row>
    <row r="369" spans="1:1" ht="12.75" customHeight="1" x14ac:dyDescent="0.2">
      <c r="A369" s="104"/>
    </row>
    <row r="370" spans="1:1" ht="12.75" customHeight="1" x14ac:dyDescent="0.2">
      <c r="A370" s="104"/>
    </row>
    <row r="371" spans="1:1" ht="12.75" customHeight="1" x14ac:dyDescent="0.2">
      <c r="A371" s="104"/>
    </row>
    <row r="372" spans="1:1" ht="12.75" customHeight="1" x14ac:dyDescent="0.2">
      <c r="A372" s="104"/>
    </row>
    <row r="373" spans="1:1" ht="12.75" customHeight="1" x14ac:dyDescent="0.2">
      <c r="A373" s="104"/>
    </row>
    <row r="374" spans="1:1" ht="12.75" customHeight="1" x14ac:dyDescent="0.2">
      <c r="A374" s="104"/>
    </row>
    <row r="375" spans="1:1" ht="12.75" customHeight="1" x14ac:dyDescent="0.2">
      <c r="A375" s="104"/>
    </row>
    <row r="376" spans="1:1" ht="12.75" customHeight="1" x14ac:dyDescent="0.2">
      <c r="A376" s="104"/>
    </row>
    <row r="377" spans="1:1" ht="12.75" customHeight="1" x14ac:dyDescent="0.2">
      <c r="A377" s="104"/>
    </row>
    <row r="378" spans="1:1" ht="12.75" customHeight="1" x14ac:dyDescent="0.2">
      <c r="A378" s="104"/>
    </row>
    <row r="379" spans="1:1" ht="12.75" customHeight="1" x14ac:dyDescent="0.2">
      <c r="A379" s="104"/>
    </row>
    <row r="380" spans="1:1" ht="12.75" customHeight="1" x14ac:dyDescent="0.2">
      <c r="A380" s="104"/>
    </row>
    <row r="381" spans="1:1" ht="12.75" customHeight="1" x14ac:dyDescent="0.2">
      <c r="A381" s="104"/>
    </row>
    <row r="382" spans="1:1" ht="12.75" customHeight="1" x14ac:dyDescent="0.2">
      <c r="A382" s="104"/>
    </row>
    <row r="383" spans="1:1" ht="12.75" customHeight="1" x14ac:dyDescent="0.2">
      <c r="A383" s="104"/>
    </row>
    <row r="384" spans="1:1" ht="12.75" customHeight="1" x14ac:dyDescent="0.2">
      <c r="A384" s="104"/>
    </row>
    <row r="385" spans="1:1" ht="12.75" customHeight="1" x14ac:dyDescent="0.2">
      <c r="A385" s="104"/>
    </row>
    <row r="386" spans="1:1" ht="12.75" customHeight="1" x14ac:dyDescent="0.2">
      <c r="A386" s="104"/>
    </row>
    <row r="387" spans="1:1" ht="12.75" customHeight="1" x14ac:dyDescent="0.2">
      <c r="A387" s="104"/>
    </row>
    <row r="388" spans="1:1" ht="12.75" customHeight="1" x14ac:dyDescent="0.2">
      <c r="A388" s="104"/>
    </row>
    <row r="389" spans="1:1" ht="12.75" customHeight="1" x14ac:dyDescent="0.2">
      <c r="A389" s="104"/>
    </row>
    <row r="390" spans="1:1" ht="12.75" customHeight="1" x14ac:dyDescent="0.2">
      <c r="A390" s="104"/>
    </row>
    <row r="391" spans="1:1" ht="12.75" customHeight="1" x14ac:dyDescent="0.2">
      <c r="A391" s="104"/>
    </row>
    <row r="392" spans="1:1" ht="12.75" customHeight="1" x14ac:dyDescent="0.2">
      <c r="A392" s="104"/>
    </row>
    <row r="393" spans="1:1" ht="12.75" customHeight="1" x14ac:dyDescent="0.2">
      <c r="A393" s="104"/>
    </row>
    <row r="394" spans="1:1" ht="12.75" customHeight="1" x14ac:dyDescent="0.2">
      <c r="A394" s="104"/>
    </row>
    <row r="395" spans="1:1" ht="12.75" customHeight="1" x14ac:dyDescent="0.2">
      <c r="A395" s="104"/>
    </row>
    <row r="396" spans="1:1" ht="12.75" customHeight="1" x14ac:dyDescent="0.2">
      <c r="A396" s="104"/>
    </row>
    <row r="397" spans="1:1" ht="12.75" customHeight="1" x14ac:dyDescent="0.2">
      <c r="A397" s="104"/>
    </row>
    <row r="398" spans="1:1" ht="12.75" customHeight="1" x14ac:dyDescent="0.2">
      <c r="A398" s="104"/>
    </row>
    <row r="399" spans="1:1" ht="12.75" customHeight="1" x14ac:dyDescent="0.2">
      <c r="A399" s="104"/>
    </row>
    <row r="400" spans="1:1" ht="12.75" customHeight="1" x14ac:dyDescent="0.2">
      <c r="A400" s="104"/>
    </row>
    <row r="401" spans="1:1" ht="12.75" customHeight="1" x14ac:dyDescent="0.2">
      <c r="A401" s="104"/>
    </row>
    <row r="402" spans="1:1" ht="12.75" customHeight="1" x14ac:dyDescent="0.2">
      <c r="A402" s="104"/>
    </row>
    <row r="403" spans="1:1" ht="12.75" customHeight="1" x14ac:dyDescent="0.2">
      <c r="A403" s="104"/>
    </row>
    <row r="404" spans="1:1" ht="12.75" customHeight="1" x14ac:dyDescent="0.2">
      <c r="A404" s="104"/>
    </row>
    <row r="405" spans="1:1" ht="12.75" customHeight="1" x14ac:dyDescent="0.2">
      <c r="A405" s="104"/>
    </row>
    <row r="406" spans="1:1" ht="12.75" customHeight="1" x14ac:dyDescent="0.2">
      <c r="A406" s="104"/>
    </row>
    <row r="407" spans="1:1" ht="12.75" customHeight="1" x14ac:dyDescent="0.2">
      <c r="A407" s="104"/>
    </row>
    <row r="408" spans="1:1" ht="12.75" customHeight="1" x14ac:dyDescent="0.2">
      <c r="A408" s="104"/>
    </row>
    <row r="409" spans="1:1" ht="12.75" customHeight="1" x14ac:dyDescent="0.2">
      <c r="A409" s="104"/>
    </row>
    <row r="410" spans="1:1" ht="12.75" customHeight="1" x14ac:dyDescent="0.2">
      <c r="A410" s="104"/>
    </row>
    <row r="411" spans="1:1" ht="12.75" customHeight="1" x14ac:dyDescent="0.2">
      <c r="A411" s="104"/>
    </row>
    <row r="412" spans="1:1" ht="12.75" customHeight="1" x14ac:dyDescent="0.2">
      <c r="A412" s="104"/>
    </row>
    <row r="413" spans="1:1" ht="12.75" customHeight="1" x14ac:dyDescent="0.2">
      <c r="A413" s="104"/>
    </row>
    <row r="414" spans="1:1" ht="12.75" customHeight="1" x14ac:dyDescent="0.2">
      <c r="A414" s="104"/>
    </row>
    <row r="415" spans="1:1" ht="12.75" customHeight="1" x14ac:dyDescent="0.2">
      <c r="A415" s="104"/>
    </row>
    <row r="416" spans="1:1" ht="12.75" customHeight="1" x14ac:dyDescent="0.2">
      <c r="A416" s="104"/>
    </row>
    <row r="417" spans="1:1" ht="12.75" customHeight="1" x14ac:dyDescent="0.2">
      <c r="A417" s="104"/>
    </row>
    <row r="418" spans="1:1" ht="12.75" customHeight="1" x14ac:dyDescent="0.2">
      <c r="A418" s="104"/>
    </row>
    <row r="419" spans="1:1" ht="12.75" customHeight="1" x14ac:dyDescent="0.2">
      <c r="A419" s="104"/>
    </row>
    <row r="420" spans="1:1" ht="12.75" customHeight="1" x14ac:dyDescent="0.2">
      <c r="A420" s="104"/>
    </row>
    <row r="421" spans="1:1" ht="12.75" customHeight="1" x14ac:dyDescent="0.2">
      <c r="A421" s="104"/>
    </row>
    <row r="422" spans="1:1" ht="12.75" customHeight="1" x14ac:dyDescent="0.2">
      <c r="A422" s="104"/>
    </row>
    <row r="423" spans="1:1" ht="12.75" customHeight="1" x14ac:dyDescent="0.2">
      <c r="A423" s="104"/>
    </row>
    <row r="424" spans="1:1" ht="12.75" customHeight="1" x14ac:dyDescent="0.2">
      <c r="A424" s="104"/>
    </row>
    <row r="425" spans="1:1" ht="12.75" customHeight="1" x14ac:dyDescent="0.2">
      <c r="A425" s="104"/>
    </row>
    <row r="426" spans="1:1" ht="12.75" customHeight="1" x14ac:dyDescent="0.2">
      <c r="A426" s="104"/>
    </row>
    <row r="427" spans="1:1" ht="12.75" customHeight="1" x14ac:dyDescent="0.2">
      <c r="A427" s="104"/>
    </row>
    <row r="428" spans="1:1" ht="12.75" customHeight="1" x14ac:dyDescent="0.2">
      <c r="A428" s="104"/>
    </row>
    <row r="429" spans="1:1" ht="12.75" customHeight="1" x14ac:dyDescent="0.2">
      <c r="A429" s="104"/>
    </row>
    <row r="430" spans="1:1" ht="12.75" customHeight="1" x14ac:dyDescent="0.2">
      <c r="A430" s="104"/>
    </row>
    <row r="431" spans="1:1" ht="12.75" customHeight="1" x14ac:dyDescent="0.2">
      <c r="A431" s="104"/>
    </row>
    <row r="432" spans="1:1" ht="12.75" customHeight="1" x14ac:dyDescent="0.2">
      <c r="A432" s="104"/>
    </row>
    <row r="433" spans="1:1" ht="12.75" customHeight="1" x14ac:dyDescent="0.2">
      <c r="A433" s="104"/>
    </row>
    <row r="434" spans="1:1" ht="12.75" customHeight="1" x14ac:dyDescent="0.2">
      <c r="A434" s="104"/>
    </row>
    <row r="435" spans="1:1" ht="12.75" customHeight="1" x14ac:dyDescent="0.2">
      <c r="A435" s="104"/>
    </row>
    <row r="436" spans="1:1" ht="12.75" customHeight="1" x14ac:dyDescent="0.2">
      <c r="A436" s="104"/>
    </row>
    <row r="437" spans="1:1" ht="12.75" customHeight="1" x14ac:dyDescent="0.2">
      <c r="A437" s="104"/>
    </row>
    <row r="438" spans="1:1" ht="12.75" customHeight="1" x14ac:dyDescent="0.2">
      <c r="A438" s="104"/>
    </row>
    <row r="439" spans="1:1" ht="12.75" customHeight="1" x14ac:dyDescent="0.2">
      <c r="A439" s="104"/>
    </row>
    <row r="440" spans="1:1" ht="12.75" customHeight="1" x14ac:dyDescent="0.2">
      <c r="A440" s="104"/>
    </row>
    <row r="441" spans="1:1" ht="12.75" customHeight="1" x14ac:dyDescent="0.2">
      <c r="A441" s="104"/>
    </row>
    <row r="442" spans="1:1" ht="12.75" customHeight="1" x14ac:dyDescent="0.2">
      <c r="A442" s="104"/>
    </row>
    <row r="443" spans="1:1" ht="12.75" customHeight="1" x14ac:dyDescent="0.2">
      <c r="A443" s="104"/>
    </row>
    <row r="444" spans="1:1" ht="12.75" customHeight="1" x14ac:dyDescent="0.2">
      <c r="A444" s="104"/>
    </row>
    <row r="445" spans="1:1" ht="12.75" customHeight="1" x14ac:dyDescent="0.2">
      <c r="A445" s="104"/>
    </row>
    <row r="446" spans="1:1" ht="12.75" customHeight="1" x14ac:dyDescent="0.2">
      <c r="A446" s="104"/>
    </row>
    <row r="447" spans="1:1" ht="12.75" customHeight="1" x14ac:dyDescent="0.2">
      <c r="A447" s="104"/>
    </row>
    <row r="448" spans="1:1" ht="12.75" customHeight="1" x14ac:dyDescent="0.2">
      <c r="A448" s="104"/>
    </row>
    <row r="449" spans="1:1" ht="12.75" customHeight="1" x14ac:dyDescent="0.2">
      <c r="A449" s="104"/>
    </row>
    <row r="450" spans="1:1" ht="12.75" customHeight="1" x14ac:dyDescent="0.2">
      <c r="A450" s="104"/>
    </row>
    <row r="451" spans="1:1" ht="12.75" customHeight="1" x14ac:dyDescent="0.2">
      <c r="A451" s="104"/>
    </row>
    <row r="452" spans="1:1" ht="12.75" customHeight="1" x14ac:dyDescent="0.2">
      <c r="A452" s="104"/>
    </row>
    <row r="453" spans="1:1" ht="12.75" customHeight="1" x14ac:dyDescent="0.2">
      <c r="A453" s="104"/>
    </row>
    <row r="454" spans="1:1" ht="12.75" customHeight="1" x14ac:dyDescent="0.2">
      <c r="A454" s="104"/>
    </row>
    <row r="455" spans="1:1" ht="12.75" customHeight="1" x14ac:dyDescent="0.2">
      <c r="A455" s="104"/>
    </row>
    <row r="456" spans="1:1" ht="12.75" customHeight="1" x14ac:dyDescent="0.2">
      <c r="A456" s="104"/>
    </row>
    <row r="457" spans="1:1" ht="12.75" customHeight="1" x14ac:dyDescent="0.2">
      <c r="A457" s="104"/>
    </row>
    <row r="458" spans="1:1" ht="12.75" customHeight="1" x14ac:dyDescent="0.2">
      <c r="A458" s="104"/>
    </row>
    <row r="459" spans="1:1" ht="12.75" customHeight="1" x14ac:dyDescent="0.2">
      <c r="A459" s="104"/>
    </row>
    <row r="460" spans="1:1" ht="12.75" customHeight="1" x14ac:dyDescent="0.2">
      <c r="A460" s="104"/>
    </row>
    <row r="461" spans="1:1" ht="12.75" customHeight="1" x14ac:dyDescent="0.2">
      <c r="A461" s="104"/>
    </row>
    <row r="462" spans="1:1" ht="12.75" customHeight="1" x14ac:dyDescent="0.2">
      <c r="A462" s="104"/>
    </row>
    <row r="463" spans="1:1" ht="12.75" customHeight="1" x14ac:dyDescent="0.2">
      <c r="A463" s="104"/>
    </row>
    <row r="464" spans="1:1" ht="12.75" customHeight="1" x14ac:dyDescent="0.2">
      <c r="A464" s="104"/>
    </row>
    <row r="465" spans="1:1" ht="12.75" customHeight="1" x14ac:dyDescent="0.2">
      <c r="A465" s="104"/>
    </row>
    <row r="466" spans="1:1" ht="12.75" customHeight="1" x14ac:dyDescent="0.2">
      <c r="A466" s="104"/>
    </row>
    <row r="467" spans="1:1" ht="12.75" customHeight="1" x14ac:dyDescent="0.2">
      <c r="A467" s="104"/>
    </row>
    <row r="468" spans="1:1" ht="12.75" customHeight="1" x14ac:dyDescent="0.2">
      <c r="A468" s="104"/>
    </row>
    <row r="469" spans="1:1" ht="12.75" customHeight="1" x14ac:dyDescent="0.2">
      <c r="A469" s="104"/>
    </row>
    <row r="470" spans="1:1" ht="12.75" customHeight="1" x14ac:dyDescent="0.2">
      <c r="A470" s="104"/>
    </row>
    <row r="471" spans="1:1" ht="12.75" customHeight="1" x14ac:dyDescent="0.2">
      <c r="A471" s="104"/>
    </row>
  </sheetData>
  <autoFilter ref="A22:P323">
    <filterColumn colId="0">
      <customFilters>
        <customFilter operator="notEqual" val=" "/>
      </customFilters>
    </filterColumn>
  </autoFilter>
  <mergeCells count="27">
    <mergeCell ref="I12:J12"/>
    <mergeCell ref="I13:J13"/>
    <mergeCell ref="I14:J14"/>
    <mergeCell ref="G8:H8"/>
    <mergeCell ref="I8:K8"/>
    <mergeCell ref="L8:P8"/>
    <mergeCell ref="I10:J10"/>
    <mergeCell ref="I11:J11"/>
    <mergeCell ref="B20:B21"/>
    <mergeCell ref="C20:E20"/>
    <mergeCell ref="G20:L20"/>
    <mergeCell ref="P20:P21"/>
    <mergeCell ref="M20:M21"/>
    <mergeCell ref="N20:N21"/>
    <mergeCell ref="O20:O21"/>
    <mergeCell ref="B8:E9"/>
    <mergeCell ref="C10:E10"/>
    <mergeCell ref="C11:D11"/>
    <mergeCell ref="C12:D12"/>
    <mergeCell ref="C13:E13"/>
    <mergeCell ref="C14:D14"/>
    <mergeCell ref="C15:D15"/>
    <mergeCell ref="C16:E16"/>
    <mergeCell ref="C17:E17"/>
    <mergeCell ref="I16:J16"/>
    <mergeCell ref="I17:J17"/>
    <mergeCell ref="I15:J15"/>
  </mergeCells>
  <conditionalFormatting sqref="J148:J158 J226:J234 J237:J250 J43 J103:J105 J130:J138 J108:J127 J46:J66 J75:J100 J160:J186 J259:J260">
    <cfRule type="cellIs" dxfId="10" priority="34" operator="equal">
      <formula>"?"</formula>
    </cfRule>
  </conditionalFormatting>
  <conditionalFormatting sqref="J24:J32">
    <cfRule type="cellIs" dxfId="9" priority="28" operator="equal">
      <formula>"?"</formula>
    </cfRule>
  </conditionalFormatting>
  <conditionalFormatting sqref="J35:J42">
    <cfRule type="cellIs" dxfId="8" priority="15" operator="equal">
      <formula>"?"</formula>
    </cfRule>
  </conditionalFormatting>
  <conditionalFormatting sqref="J69:J74">
    <cfRule type="cellIs" dxfId="7" priority="13" operator="equal">
      <formula>"?"</formula>
    </cfRule>
  </conditionalFormatting>
  <conditionalFormatting sqref="J141:J147">
    <cfRule type="cellIs" dxfId="6" priority="12" operator="equal">
      <formula>"?"</formula>
    </cfRule>
  </conditionalFormatting>
  <conditionalFormatting sqref="J189:J197">
    <cfRule type="cellIs" dxfId="5" priority="6" operator="equal">
      <formula>"?"</formula>
    </cfRule>
  </conditionalFormatting>
  <conditionalFormatting sqref="J200:J205 J207:J210">
    <cfRule type="cellIs" dxfId="4" priority="5" operator="equal">
      <formula>"?"</formula>
    </cfRule>
  </conditionalFormatting>
  <conditionalFormatting sqref="J213:J223">
    <cfRule type="cellIs" dxfId="3" priority="4" operator="equal">
      <formula>"?"</formula>
    </cfRule>
  </conditionalFormatting>
  <conditionalFormatting sqref="J106:J107">
    <cfRule type="cellIs" dxfId="2" priority="3" operator="equal">
      <formula>"?"</formula>
    </cfRule>
  </conditionalFormatting>
  <conditionalFormatting sqref="J206">
    <cfRule type="cellIs" dxfId="1" priority="2" operator="equal">
      <formula>"?"</formula>
    </cfRule>
  </conditionalFormatting>
  <conditionalFormatting sqref="J251:J258">
    <cfRule type="cellIs" dxfId="0" priority="1" operator="equal">
      <formula>"?"</formula>
    </cfRule>
  </conditionalFormatting>
  <dataValidations count="2">
    <dataValidation showInputMessage="1" showErrorMessage="1" sqref="G68:H68 G23:H23 G102:H102 G129:H129 G140:H140 G159:H159 G188:H188 G199:H199 G212:H212 G225:H225 G45:H45 G34:H34 G236:H236"/>
    <dataValidation type="decimal" allowBlank="1" showInputMessage="1" showErrorMessage="1" sqref="G226:H235 G213:H224 G130:H139 G103:H128 G24:H33 G46:H67 G35:H44 G160:G187 G141:H158 H179:H187 G200:H211 G189:H198 G69:H101 H160:H176 G237:H262">
      <formula1>0</formula1>
      <formula2>15000000</formula2>
    </dataValidation>
  </dataValidations>
  <pageMargins left="0.25" right="0.25" top="0.75" bottom="0.75" header="0.3" footer="0.3"/>
  <pageSetup paperSize="9" scale="65" fitToHeight="0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Спарав!$D$2:$D$3</xm:f>
          </x14:formula1>
          <xm:sqref>L237:L260 L24:L32 L43 L183:L186 L130:L138 L193:L197 L127 L148:L158 L226:L234 L219:L223 L209:L210 L75:L100</xm:sqref>
        </x14:dataValidation>
        <x14:dataValidation type="list" allowBlank="1" showInputMessage="1" showErrorMessage="1">
          <x14:formula1>
            <xm:f>Спарав!$B$2:$B$3</xm:f>
          </x14:formula1>
          <xm:sqref>K127:K128 K226:K235 K75:K101 K209:K211 K130:K139 K183:K187 K219:K224 K148:K158 K24:K33 K193:K198 K43:K44 K67 K237:K250 K259:K261</xm:sqref>
        </x14:dataValidation>
        <x14:dataValidation type="date" allowBlank="1" showInputMessage="1" showErrorMessage="1">
          <x14:formula1>
            <xm:f>Спарав!$I$2</xm:f>
          </x14:formula1>
          <x14:formula2>
            <xm:f>Спарав!$I$3</xm:f>
          </x14:formula2>
          <xm:sqref>J68 J236 J225 J45 J102 J129 J140 J159 J188 J199 J212 J34 J23 I182:I188 I190:I199 I148:I159 I163:I178 I22:I140 I202:I262</xm:sqref>
        </x14:dataValidation>
        <x14:dataValidation type="list" allowBlank="1" showInputMessage="1" showErrorMessage="1">
          <x14:formula1>
            <xm:f>'\\Server-mk\общие документы\14_Обменник\ДКЗ\[ДКЗ Менеджеров (НОВЫЙ) на 02_05_23.xlsx]Спарав'!#REF!</xm:f>
          </x14:formula1>
          <xm:sqref>K35:L42 K69:L74 K141:L147 K189:L192 K103:L126 K213:L218 K200:L208 K46:L66 K160:L182</xm:sqref>
        </x14:dataValidation>
        <x14:dataValidation type="date" allowBlank="1" showInputMessage="1" showErrorMessage="1">
          <x14:formula1>
            <xm:f>'\\Server-mk\общие документы\14_Обменник\ДКЗ\[ДКЗ Менеджеров (НОВЫЙ) на 02_05_23.xlsx]Спарав'!#REF!</xm:f>
          </x14:formula1>
          <x14:formula2>
            <xm:f>'\\Server-mk\общие документы\14_Обменник\ДКЗ\[ДКЗ Менеджеров (НОВЫЙ) на 02_05_23.xlsx]Спарав'!#REF!</xm:f>
          </x14:formula2>
          <xm:sqref>I141:I147 I179:I181 I200:I201 I189 I160:I162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W85"/>
  <sheetViews>
    <sheetView topLeftCell="A7" workbookViewId="0">
      <selection activeCell="B20" sqref="B20"/>
    </sheetView>
  </sheetViews>
  <sheetFormatPr defaultColWidth="9.33203125" defaultRowHeight="11.25" outlineLevelRow="1" outlineLevelCol="1" x14ac:dyDescent="0.2"/>
  <cols>
    <col min="1" max="1" width="4" style="5" customWidth="1"/>
    <col min="2" max="2" width="115" style="5" customWidth="1"/>
    <col min="3" max="3" width="10.6640625" style="5" customWidth="1"/>
    <col min="4" max="4" width="9.6640625" style="5" customWidth="1"/>
    <col min="5" max="6" width="11.6640625" style="5" customWidth="1"/>
    <col min="7" max="7" width="18.1640625" style="5" customWidth="1"/>
    <col min="8" max="8" width="24.33203125" style="5" hidden="1" customWidth="1" outlineLevel="1"/>
    <col min="9" max="9" width="9.6640625" style="5" hidden="1" customWidth="1" outlineLevel="1"/>
    <col min="10" max="10" width="9.6640625" style="5" hidden="1" customWidth="1" outlineLevel="1" collapsed="1"/>
    <col min="11" max="11" width="9.33203125" style="5" hidden="1" customWidth="1" outlineLevel="1" collapsed="1"/>
    <col min="12" max="12" width="10.1640625" style="5" hidden="1" customWidth="1" outlineLevel="1"/>
    <col min="13" max="13" width="12.1640625" style="5" customWidth="1" collapsed="1"/>
    <col min="14" max="14" width="8.1640625" style="5" customWidth="1"/>
    <col min="15" max="15" width="9.6640625" style="5" customWidth="1" outlineLevel="1"/>
    <col min="16" max="16" width="9.33203125" style="5" customWidth="1"/>
    <col min="17" max="17" width="10.1640625" style="5" customWidth="1"/>
    <col min="18" max="18" width="12" style="5" customWidth="1"/>
    <col min="19" max="19" width="12.1640625" style="5" customWidth="1"/>
    <col min="20" max="20" width="12" style="5" customWidth="1"/>
    <col min="21" max="21" width="12.1640625" style="5" customWidth="1"/>
    <col min="22" max="22" width="12" style="5" customWidth="1"/>
    <col min="23" max="23" width="12.1640625" style="5" customWidth="1"/>
    <col min="24" max="101" width="11.6640625" style="5" customWidth="1"/>
    <col min="102" max="16384" width="9.33203125" style="5"/>
  </cols>
  <sheetData>
    <row r="1" spans="2:23" x14ac:dyDescent="0.2">
      <c r="B1" s="69" t="s">
        <v>2632</v>
      </c>
      <c r="G1" s="69" t="s">
        <v>3173</v>
      </c>
    </row>
    <row r="3" spans="2:23" ht="22.5" x14ac:dyDescent="0.2">
      <c r="B3" s="46" t="s">
        <v>3138</v>
      </c>
      <c r="C3" s="46" t="s">
        <v>2633</v>
      </c>
      <c r="D3" s="46" t="s">
        <v>2634</v>
      </c>
      <c r="G3"/>
      <c r="H3"/>
      <c r="I3" s="46" t="s">
        <v>2634</v>
      </c>
      <c r="J3" s="46" t="s">
        <v>3174</v>
      </c>
      <c r="K3" s="46" t="s">
        <v>3175</v>
      </c>
    </row>
    <row r="4" spans="2:23" outlineLevel="1" x14ac:dyDescent="0.2">
      <c r="B4" s="120"/>
      <c r="C4" s="120"/>
      <c r="D4" s="120"/>
      <c r="G4" s="6" t="s">
        <v>2616</v>
      </c>
      <c r="H4" s="5" t="s">
        <v>3168</v>
      </c>
    </row>
    <row r="5" spans="2:23" outlineLevel="1" x14ac:dyDescent="0.2">
      <c r="B5" s="120"/>
      <c r="C5" s="120"/>
      <c r="D5" s="120"/>
      <c r="G5" s="6" t="s">
        <v>3169</v>
      </c>
      <c r="H5" s="5" t="s">
        <v>3168</v>
      </c>
    </row>
    <row r="6" spans="2:23" outlineLevel="1" x14ac:dyDescent="0.2">
      <c r="B6"/>
      <c r="C6"/>
      <c r="G6" s="6" t="s">
        <v>3180</v>
      </c>
      <c r="H6" s="5" t="s">
        <v>3139</v>
      </c>
    </row>
    <row r="7" spans="2:23" outlineLevel="1" x14ac:dyDescent="0.2">
      <c r="B7"/>
      <c r="C7"/>
    </row>
    <row r="8" spans="2:23" outlineLevel="1" x14ac:dyDescent="0.2">
      <c r="B8" s="6" t="s">
        <v>2616</v>
      </c>
      <c r="C8" s="5" t="s">
        <v>3168</v>
      </c>
      <c r="H8" s="6" t="s">
        <v>3164</v>
      </c>
      <c r="T8"/>
      <c r="U8"/>
      <c r="V8"/>
      <c r="W8"/>
    </row>
    <row r="9" spans="2:23" outlineLevel="1" x14ac:dyDescent="0.2">
      <c r="H9" s="5" t="s">
        <v>2614</v>
      </c>
      <c r="M9" s="5" t="s">
        <v>2615</v>
      </c>
      <c r="R9" s="5" t="s">
        <v>3165</v>
      </c>
      <c r="S9" s="5" t="s">
        <v>3166</v>
      </c>
      <c r="T9"/>
      <c r="U9"/>
      <c r="V9"/>
      <c r="W9"/>
    </row>
    <row r="10" spans="2:23" outlineLevel="1" x14ac:dyDescent="0.2">
      <c r="B10" s="6" t="s">
        <v>118</v>
      </c>
      <c r="C10" s="5" t="s">
        <v>2614</v>
      </c>
      <c r="D10" s="5" t="s">
        <v>2615</v>
      </c>
      <c r="G10" s="6" t="s">
        <v>118</v>
      </c>
      <c r="H10" s="5" t="s">
        <v>3161</v>
      </c>
      <c r="I10" s="5" t="s">
        <v>3155</v>
      </c>
      <c r="J10" s="5" t="s">
        <v>3172</v>
      </c>
      <c r="K10" s="5" t="s">
        <v>3201</v>
      </c>
      <c r="L10" s="137">
        <v>45082</v>
      </c>
      <c r="M10" s="5" t="s">
        <v>3161</v>
      </c>
      <c r="N10" s="5" t="s">
        <v>3155</v>
      </c>
      <c r="O10" s="5" t="s">
        <v>3172</v>
      </c>
      <c r="P10" s="5" t="s">
        <v>3201</v>
      </c>
      <c r="Q10" s="137">
        <v>45082</v>
      </c>
      <c r="T10"/>
      <c r="U10"/>
      <c r="V10"/>
      <c r="W10"/>
    </row>
    <row r="11" spans="2:23" x14ac:dyDescent="0.2">
      <c r="B11" s="70">
        <v>45080</v>
      </c>
      <c r="C11" s="61"/>
      <c r="D11" s="61"/>
      <c r="G11" s="70">
        <v>45080</v>
      </c>
      <c r="H11" s="61"/>
      <c r="I11" s="61"/>
      <c r="J11" s="61"/>
      <c r="K11" s="61"/>
      <c r="L11" s="61"/>
      <c r="M11" s="61"/>
      <c r="N11" s="61"/>
      <c r="O11" s="61"/>
      <c r="P11" s="61"/>
      <c r="Q11" s="61"/>
      <c r="R11" s="61"/>
      <c r="S11" s="61"/>
      <c r="T11"/>
      <c r="U11"/>
      <c r="V11"/>
      <c r="W11"/>
    </row>
    <row r="12" spans="2:23" x14ac:dyDescent="0.2">
      <c r="B12" s="119" t="s">
        <v>188</v>
      </c>
      <c r="C12" s="61"/>
      <c r="D12" s="61"/>
      <c r="G12" s="70">
        <v>45104</v>
      </c>
      <c r="H12" s="61"/>
      <c r="I12" s="61">
        <v>9.0000000000000006E-5</v>
      </c>
      <c r="J12" s="61"/>
      <c r="K12" s="61"/>
      <c r="L12" s="61"/>
      <c r="M12" s="61"/>
      <c r="N12" s="61">
        <v>9.0000000000000006E-5</v>
      </c>
      <c r="O12" s="61"/>
      <c r="P12" s="61"/>
      <c r="Q12" s="61"/>
      <c r="R12" s="61">
        <v>9.0000000000000006E-5</v>
      </c>
      <c r="S12" s="61">
        <v>9.0000000000000006E-5</v>
      </c>
      <c r="T12"/>
      <c r="U12"/>
      <c r="V12"/>
      <c r="W12"/>
    </row>
    <row r="13" spans="2:23" x14ac:dyDescent="0.2">
      <c r="B13" s="70">
        <v>45104</v>
      </c>
      <c r="C13" s="61">
        <v>9.0000000000000006E-5</v>
      </c>
      <c r="D13" s="61">
        <v>9.0000000000000006E-5</v>
      </c>
      <c r="G13" s="70">
        <v>45106</v>
      </c>
      <c r="H13" s="61"/>
      <c r="I13" s="61">
        <v>2246575.1399999997</v>
      </c>
      <c r="J13" s="61"/>
      <c r="K13" s="61"/>
      <c r="L13" s="61"/>
      <c r="M13" s="61"/>
      <c r="N13" s="61"/>
      <c r="O13" s="61"/>
      <c r="P13" s="61"/>
      <c r="Q13" s="61"/>
      <c r="R13" s="61">
        <v>2246575.1399999997</v>
      </c>
      <c r="S13" s="61"/>
      <c r="T13"/>
      <c r="U13"/>
      <c r="V13"/>
      <c r="W13"/>
    </row>
    <row r="14" spans="2:23" x14ac:dyDescent="0.2">
      <c r="B14" s="119"/>
      <c r="C14" s="61">
        <v>1.0000000000000001E-5</v>
      </c>
      <c r="D14" s="61">
        <v>1.0000000000000001E-5</v>
      </c>
      <c r="G14" s="70">
        <v>45107</v>
      </c>
      <c r="H14" s="61"/>
      <c r="I14" s="61">
        <v>2628089.35</v>
      </c>
      <c r="J14" s="61"/>
      <c r="K14" s="61"/>
      <c r="L14" s="61"/>
      <c r="M14" s="61"/>
      <c r="N14" s="61">
        <v>800000</v>
      </c>
      <c r="O14" s="61">
        <v>400000</v>
      </c>
      <c r="P14" s="61"/>
      <c r="Q14" s="61"/>
      <c r="R14" s="61">
        <v>2628089.35</v>
      </c>
      <c r="S14" s="61">
        <v>1200000</v>
      </c>
      <c r="T14"/>
      <c r="U14"/>
      <c r="V14"/>
      <c r="W14"/>
    </row>
    <row r="15" spans="2:23" x14ac:dyDescent="0.2">
      <c r="B15" s="119">
        <v>2</v>
      </c>
      <c r="C15" s="61">
        <v>8.0000000000000007E-5</v>
      </c>
      <c r="D15" s="61">
        <v>8.0000000000000007E-5</v>
      </c>
      <c r="G15" s="70">
        <v>45108</v>
      </c>
      <c r="H15" s="61"/>
      <c r="I15" s="61">
        <v>1815860</v>
      </c>
      <c r="J15" s="61"/>
      <c r="K15" s="61"/>
      <c r="L15" s="61"/>
      <c r="M15" s="61">
        <v>0</v>
      </c>
      <c r="N15" s="61"/>
      <c r="O15" s="61"/>
      <c r="P15" s="61"/>
      <c r="Q15" s="61"/>
      <c r="R15" s="61">
        <v>1815860</v>
      </c>
      <c r="S15" s="61">
        <v>0</v>
      </c>
      <c r="T15"/>
      <c r="U15"/>
      <c r="V15"/>
      <c r="W15"/>
    </row>
    <row r="16" spans="2:23" x14ac:dyDescent="0.2">
      <c r="B16" s="70">
        <v>45106</v>
      </c>
      <c r="C16" s="61">
        <v>2246575.1399999997</v>
      </c>
      <c r="D16" s="61"/>
      <c r="G16" s="70">
        <v>45109</v>
      </c>
      <c r="H16" s="61"/>
      <c r="I16" s="61"/>
      <c r="J16" s="61"/>
      <c r="K16" s="61"/>
      <c r="L16" s="61"/>
      <c r="M16" s="61">
        <v>0</v>
      </c>
      <c r="N16" s="61"/>
      <c r="O16" s="61"/>
      <c r="P16" s="61"/>
      <c r="Q16" s="61"/>
      <c r="R16" s="61"/>
      <c r="S16" s="61">
        <v>0</v>
      </c>
      <c r="T16"/>
      <c r="U16"/>
      <c r="V16"/>
      <c r="W16"/>
    </row>
    <row r="17" spans="2:23" x14ac:dyDescent="0.2">
      <c r="B17" s="119" t="s">
        <v>3195</v>
      </c>
      <c r="C17" s="61">
        <v>1670677.14</v>
      </c>
      <c r="D17" s="61"/>
      <c r="G17" s="70">
        <v>45114</v>
      </c>
      <c r="H17" s="61"/>
      <c r="I17" s="61">
        <v>93287</v>
      </c>
      <c r="J17" s="61"/>
      <c r="K17" s="61"/>
      <c r="L17" s="61"/>
      <c r="M17" s="61"/>
      <c r="N17" s="61"/>
      <c r="O17" s="61"/>
      <c r="P17" s="61"/>
      <c r="Q17" s="61"/>
      <c r="R17" s="61">
        <v>93287</v>
      </c>
      <c r="S17" s="61"/>
      <c r="T17"/>
      <c r="U17"/>
      <c r="V17"/>
      <c r="W17"/>
    </row>
    <row r="18" spans="2:23" x14ac:dyDescent="0.2">
      <c r="B18" s="119" t="s">
        <v>3207</v>
      </c>
      <c r="C18" s="61">
        <v>575898</v>
      </c>
      <c r="D18" s="61"/>
      <c r="G18" s="70">
        <v>45124</v>
      </c>
      <c r="H18" s="61"/>
      <c r="I18" s="61">
        <v>1934000</v>
      </c>
      <c r="J18" s="61"/>
      <c r="K18" s="61"/>
      <c r="L18" s="61"/>
      <c r="M18" s="61"/>
      <c r="N18" s="61"/>
      <c r="O18" s="61"/>
      <c r="P18" s="61"/>
      <c r="Q18" s="61"/>
      <c r="R18" s="61">
        <v>1934000</v>
      </c>
      <c r="S18" s="61"/>
      <c r="T18"/>
      <c r="U18"/>
      <c r="V18"/>
      <c r="W18"/>
    </row>
    <row r="19" spans="2:23" x14ac:dyDescent="0.2">
      <c r="B19" s="70">
        <v>45107</v>
      </c>
      <c r="C19" s="61">
        <v>2628089.35</v>
      </c>
      <c r="D19" s="61">
        <v>1200000</v>
      </c>
      <c r="G19" s="70">
        <v>45137</v>
      </c>
      <c r="H19" s="61"/>
      <c r="I19" s="61">
        <v>265896</v>
      </c>
      <c r="J19" s="61">
        <v>3007000</v>
      </c>
      <c r="K19" s="61"/>
      <c r="L19" s="61"/>
      <c r="M19" s="61"/>
      <c r="N19" s="61"/>
      <c r="O19" s="61">
        <v>6000000</v>
      </c>
      <c r="P19" s="61"/>
      <c r="Q19" s="61"/>
      <c r="R19" s="61">
        <v>3272896</v>
      </c>
      <c r="S19" s="61">
        <v>6000000</v>
      </c>
      <c r="T19"/>
      <c r="U19"/>
      <c r="V19"/>
      <c r="W19"/>
    </row>
    <row r="20" spans="2:23" x14ac:dyDescent="0.2">
      <c r="B20" s="119" t="s">
        <v>94</v>
      </c>
      <c r="C20" s="61">
        <v>852791.35</v>
      </c>
      <c r="D20" s="61"/>
      <c r="G20" s="110" t="s">
        <v>3155</v>
      </c>
      <c r="H20" s="61"/>
      <c r="I20" s="61"/>
      <c r="J20" s="61"/>
      <c r="K20" s="61"/>
      <c r="L20" s="61"/>
      <c r="M20" s="61"/>
      <c r="N20" s="61">
        <v>0</v>
      </c>
      <c r="O20" s="61">
        <v>0</v>
      </c>
      <c r="P20" s="61"/>
      <c r="Q20" s="61"/>
      <c r="R20" s="61"/>
      <c r="S20" s="61">
        <v>0</v>
      </c>
      <c r="T20"/>
      <c r="U20"/>
      <c r="V20"/>
      <c r="W20"/>
    </row>
    <row r="21" spans="2:23" x14ac:dyDescent="0.2">
      <c r="B21" s="119" t="s">
        <v>365</v>
      </c>
      <c r="C21" s="61">
        <v>11998</v>
      </c>
      <c r="D21" s="61"/>
      <c r="G21" s="71" t="s">
        <v>119</v>
      </c>
      <c r="H21" s="72"/>
      <c r="I21" s="72">
        <v>8983707.4900899995</v>
      </c>
      <c r="J21" s="72">
        <v>3007000</v>
      </c>
      <c r="K21" s="72"/>
      <c r="L21" s="72"/>
      <c r="M21" s="72">
        <v>0</v>
      </c>
      <c r="N21" s="72">
        <v>800000.00008999999</v>
      </c>
      <c r="O21" s="72">
        <v>6400000</v>
      </c>
      <c r="P21" s="72"/>
      <c r="Q21" s="72"/>
      <c r="R21" s="72">
        <v>11990707.49009</v>
      </c>
      <c r="S21" s="72">
        <v>7200000.0000900002</v>
      </c>
      <c r="T21"/>
      <c r="U21"/>
      <c r="V21"/>
      <c r="W21"/>
    </row>
    <row r="22" spans="2:23" x14ac:dyDescent="0.2">
      <c r="B22" s="119" t="s">
        <v>325</v>
      </c>
      <c r="C22" s="61">
        <v>74000</v>
      </c>
      <c r="D22" s="61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</row>
    <row r="23" spans="2:23" x14ac:dyDescent="0.2">
      <c r="B23" s="119" t="s">
        <v>308</v>
      </c>
      <c r="C23" s="61">
        <v>192800</v>
      </c>
      <c r="D23" s="61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</row>
    <row r="24" spans="2:23" x14ac:dyDescent="0.2">
      <c r="B24" s="119" t="s">
        <v>310</v>
      </c>
      <c r="C24" s="61">
        <v>300500</v>
      </c>
      <c r="D24" s="61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</row>
    <row r="25" spans="2:23" x14ac:dyDescent="0.2">
      <c r="B25" s="119" t="s">
        <v>3156</v>
      </c>
      <c r="C25" s="61">
        <v>18000</v>
      </c>
      <c r="D25" s="61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</row>
    <row r="26" spans="2:23" x14ac:dyDescent="0.2">
      <c r="B26" s="119" t="s">
        <v>322</v>
      </c>
      <c r="C26" s="61">
        <v>1100000</v>
      </c>
      <c r="D26" s="61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</row>
    <row r="27" spans="2:23" x14ac:dyDescent="0.2">
      <c r="B27" s="119" t="s">
        <v>128</v>
      </c>
      <c r="C27" s="61"/>
      <c r="D27" s="61">
        <v>800000</v>
      </c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</row>
    <row r="28" spans="2:23" x14ac:dyDescent="0.2">
      <c r="B28" s="119" t="s">
        <v>3196</v>
      </c>
      <c r="C28" s="61"/>
      <c r="D28" s="61">
        <v>400000</v>
      </c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</row>
    <row r="29" spans="2:23" x14ac:dyDescent="0.2">
      <c r="B29" s="119" t="s">
        <v>3204</v>
      </c>
      <c r="C29" s="61">
        <v>60000</v>
      </c>
      <c r="D29" s="61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</row>
    <row r="30" spans="2:23" x14ac:dyDescent="0.2">
      <c r="B30" s="119" t="s">
        <v>3202</v>
      </c>
      <c r="C30" s="61">
        <v>18000</v>
      </c>
      <c r="D30" s="61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</row>
    <row r="31" spans="2:23" x14ac:dyDescent="0.2">
      <c r="B31" s="70">
        <v>45108</v>
      </c>
      <c r="C31" s="61">
        <v>1815860</v>
      </c>
      <c r="D31" s="61">
        <v>0</v>
      </c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</row>
    <row r="32" spans="2:23" x14ac:dyDescent="0.2">
      <c r="B32" s="119" t="s">
        <v>2513</v>
      </c>
      <c r="C32" s="61"/>
      <c r="D32" s="61">
        <v>0</v>
      </c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</row>
    <row r="33" spans="2:23" x14ac:dyDescent="0.2">
      <c r="B33" s="119" t="s">
        <v>3203</v>
      </c>
      <c r="C33" s="61">
        <v>1800000</v>
      </c>
      <c r="D33" s="61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</row>
    <row r="34" spans="2:23" x14ac:dyDescent="0.2">
      <c r="B34" s="119" t="s">
        <v>3208</v>
      </c>
      <c r="C34" s="61">
        <v>9277</v>
      </c>
      <c r="D34" s="61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</row>
    <row r="35" spans="2:23" x14ac:dyDescent="0.2">
      <c r="B35" s="119" t="s">
        <v>3209</v>
      </c>
      <c r="C35" s="61">
        <v>6583</v>
      </c>
      <c r="D35" s="61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</row>
    <row r="36" spans="2:23" x14ac:dyDescent="0.2">
      <c r="B36" s="70">
        <v>45109</v>
      </c>
      <c r="C36" s="61"/>
      <c r="D36" s="61">
        <v>0</v>
      </c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</row>
    <row r="37" spans="2:23" x14ac:dyDescent="0.2">
      <c r="B37" s="119" t="s">
        <v>2513</v>
      </c>
      <c r="C37" s="61"/>
      <c r="D37" s="61">
        <v>0</v>
      </c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</row>
    <row r="38" spans="2:23" x14ac:dyDescent="0.2">
      <c r="B38" s="70">
        <v>45114</v>
      </c>
      <c r="C38" s="61">
        <v>93287</v>
      </c>
      <c r="D38" s="61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</row>
    <row r="39" spans="2:23" x14ac:dyDescent="0.2">
      <c r="B39" s="119" t="s">
        <v>357</v>
      </c>
      <c r="C39" s="61">
        <v>36143</v>
      </c>
      <c r="D39" s="61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</row>
    <row r="40" spans="2:23" x14ac:dyDescent="0.2">
      <c r="B40" s="119" t="s">
        <v>386</v>
      </c>
      <c r="C40" s="61">
        <v>14144</v>
      </c>
      <c r="D40" s="61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</row>
    <row r="41" spans="2:23" x14ac:dyDescent="0.2">
      <c r="B41" s="119" t="s">
        <v>3200</v>
      </c>
      <c r="C41" s="61">
        <v>5000</v>
      </c>
      <c r="D41" s="6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</row>
    <row r="42" spans="2:23" x14ac:dyDescent="0.2">
      <c r="B42" s="119" t="s">
        <v>3202</v>
      </c>
      <c r="C42" s="61">
        <v>38000</v>
      </c>
      <c r="D42" s="61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</row>
    <row r="43" spans="2:23" x14ac:dyDescent="0.2">
      <c r="B43" s="70">
        <v>45124</v>
      </c>
      <c r="C43" s="61">
        <v>1934000</v>
      </c>
      <c r="D43" s="61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</row>
    <row r="44" spans="2:23" x14ac:dyDescent="0.2">
      <c r="B44" s="119" t="s">
        <v>325</v>
      </c>
      <c r="C44" s="61">
        <v>1934000</v>
      </c>
      <c r="D44" s="61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</row>
    <row r="45" spans="2:23" x14ac:dyDescent="0.2">
      <c r="B45" s="70">
        <v>45137</v>
      </c>
      <c r="C45" s="61">
        <v>3272896</v>
      </c>
      <c r="D45" s="61">
        <v>6000000</v>
      </c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</row>
    <row r="46" spans="2:23" x14ac:dyDescent="0.2">
      <c r="B46" s="119" t="s">
        <v>346</v>
      </c>
      <c r="C46" s="61">
        <v>265896</v>
      </c>
      <c r="D46" s="61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</row>
    <row r="47" spans="2:23" x14ac:dyDescent="0.2">
      <c r="B47" s="119" t="s">
        <v>305</v>
      </c>
      <c r="C47" s="61">
        <v>3007000</v>
      </c>
      <c r="D47" s="61">
        <v>6000000</v>
      </c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</row>
    <row r="48" spans="2:23" x14ac:dyDescent="0.2">
      <c r="B48" s="71" t="s">
        <v>119</v>
      </c>
      <c r="C48" s="72">
        <v>11990707.49009</v>
      </c>
      <c r="D48" s="72">
        <v>7200000.0000900002</v>
      </c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</row>
    <row r="49" spans="2:21" x14ac:dyDescent="0.2">
      <c r="B49"/>
      <c r="C49"/>
      <c r="D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</row>
    <row r="50" spans="2:21" x14ac:dyDescent="0.2">
      <c r="B50"/>
      <c r="C50"/>
      <c r="D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</row>
    <row r="51" spans="2:21" x14ac:dyDescent="0.2">
      <c r="B51"/>
      <c r="C51"/>
      <c r="D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</row>
    <row r="52" spans="2:21" x14ac:dyDescent="0.2">
      <c r="B52"/>
      <c r="C52"/>
      <c r="D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</row>
    <row r="53" spans="2:21" x14ac:dyDescent="0.2">
      <c r="B53"/>
      <c r="C53"/>
      <c r="D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</row>
    <row r="54" spans="2:21" x14ac:dyDescent="0.2">
      <c r="B54"/>
      <c r="C54"/>
      <c r="D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</row>
    <row r="55" spans="2:21" x14ac:dyDescent="0.2">
      <c r="B55"/>
      <c r="C55"/>
      <c r="D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</row>
    <row r="56" spans="2:21" x14ac:dyDescent="0.2">
      <c r="B56"/>
      <c r="C56"/>
      <c r="D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</row>
    <row r="57" spans="2:21" x14ac:dyDescent="0.2">
      <c r="B57"/>
      <c r="C57"/>
      <c r="D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</row>
    <row r="58" spans="2:21" x14ac:dyDescent="0.2">
      <c r="B58"/>
      <c r="C58"/>
      <c r="D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</row>
    <row r="59" spans="2:21" x14ac:dyDescent="0.2">
      <c r="B59"/>
      <c r="C59"/>
      <c r="D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</row>
    <row r="60" spans="2:21" x14ac:dyDescent="0.2">
      <c r="B60"/>
      <c r="C60"/>
      <c r="D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</row>
    <row r="61" spans="2:21" x14ac:dyDescent="0.2">
      <c r="B61"/>
      <c r="C61"/>
      <c r="D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</row>
    <row r="62" spans="2:21" x14ac:dyDescent="0.2">
      <c r="B62"/>
      <c r="C62"/>
      <c r="D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</row>
    <row r="63" spans="2:21" x14ac:dyDescent="0.2">
      <c r="B63"/>
      <c r="C63"/>
      <c r="D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</row>
    <row r="64" spans="2:21" x14ac:dyDescent="0.2">
      <c r="B64"/>
      <c r="C64"/>
      <c r="D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</row>
    <row r="65" spans="2:21" x14ac:dyDescent="0.2">
      <c r="B65"/>
      <c r="C65"/>
      <c r="D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</row>
    <row r="66" spans="2:21" x14ac:dyDescent="0.2">
      <c r="B66"/>
      <c r="C66"/>
      <c r="D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</row>
    <row r="67" spans="2:21" x14ac:dyDescent="0.2">
      <c r="B67"/>
      <c r="C67"/>
      <c r="D67"/>
    </row>
    <row r="68" spans="2:21" x14ac:dyDescent="0.2">
      <c r="B68"/>
      <c r="C68"/>
      <c r="D68"/>
    </row>
    <row r="69" spans="2:21" x14ac:dyDescent="0.2">
      <c r="B69"/>
      <c r="C69"/>
      <c r="D69"/>
    </row>
    <row r="70" spans="2:21" x14ac:dyDescent="0.2">
      <c r="B70"/>
      <c r="C70"/>
      <c r="D70"/>
    </row>
    <row r="71" spans="2:21" x14ac:dyDescent="0.2">
      <c r="B71"/>
      <c r="C71"/>
      <c r="D71"/>
    </row>
    <row r="72" spans="2:21" x14ac:dyDescent="0.2">
      <c r="B72"/>
      <c r="C72"/>
      <c r="D72"/>
    </row>
    <row r="73" spans="2:21" x14ac:dyDescent="0.2">
      <c r="B73"/>
      <c r="C73"/>
      <c r="D73"/>
    </row>
    <row r="74" spans="2:21" x14ac:dyDescent="0.2">
      <c r="B74"/>
      <c r="C74"/>
      <c r="D74"/>
    </row>
    <row r="75" spans="2:21" x14ac:dyDescent="0.2">
      <c r="B75"/>
      <c r="C75"/>
      <c r="D75"/>
    </row>
    <row r="76" spans="2:21" x14ac:dyDescent="0.2">
      <c r="B76"/>
      <c r="C76"/>
      <c r="D76"/>
    </row>
    <row r="77" spans="2:21" x14ac:dyDescent="0.2">
      <c r="B77"/>
      <c r="C77"/>
      <c r="D77"/>
    </row>
    <row r="78" spans="2:21" x14ac:dyDescent="0.2">
      <c r="B78"/>
      <c r="C78"/>
      <c r="D78"/>
    </row>
    <row r="79" spans="2:21" x14ac:dyDescent="0.2">
      <c r="B79"/>
      <c r="C79"/>
      <c r="D79"/>
    </row>
    <row r="80" spans="2:21" x14ac:dyDescent="0.2">
      <c r="B80"/>
      <c r="C80"/>
      <c r="D80"/>
    </row>
    <row r="81" spans="2:4" x14ac:dyDescent="0.2">
      <c r="B81"/>
      <c r="C81"/>
      <c r="D81"/>
    </row>
    <row r="82" spans="2:4" x14ac:dyDescent="0.2">
      <c r="B82"/>
      <c r="C82"/>
      <c r="D82"/>
    </row>
    <row r="83" spans="2:4" x14ac:dyDescent="0.2">
      <c r="B83"/>
      <c r="C83"/>
      <c r="D83"/>
    </row>
    <row r="84" spans="2:4" x14ac:dyDescent="0.2">
      <c r="B84"/>
      <c r="C84"/>
      <c r="D84"/>
    </row>
    <row r="85" spans="2:4" x14ac:dyDescent="0.2">
      <c r="B85"/>
      <c r="C85"/>
      <c r="D85"/>
    </row>
  </sheetData>
  <pageMargins left="0.70866141732283472" right="0.70866141732283472" top="0.74803149606299213" bottom="0.74803149606299213" header="0.31496062992125984" footer="0.31496062992125984"/>
  <pageSetup paperSize="9" scale="115" orientation="portrait"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D75"/>
  <sheetViews>
    <sheetView workbookViewId="0">
      <pane xSplit="3" ySplit="13" topLeftCell="P47" activePane="bottomRight" state="frozen"/>
      <selection pane="topRight" activeCell="D1" sqref="D1"/>
      <selection pane="bottomLeft" activeCell="A14" sqref="A14"/>
      <selection pane="bottomRight" activeCell="D14" sqref="D14"/>
    </sheetView>
  </sheetViews>
  <sheetFormatPr defaultColWidth="9.33203125" defaultRowHeight="11.25" outlineLevelRow="1" x14ac:dyDescent="0.2"/>
  <cols>
    <col min="1" max="1" width="4" style="5" customWidth="1"/>
    <col min="2" max="2" width="110.6640625" style="5" customWidth="1"/>
    <col min="3" max="3" width="24.33203125" style="5" customWidth="1"/>
    <col min="4" max="4" width="3.5" style="5" customWidth="1"/>
    <col min="5" max="7" width="9.6640625" style="5" customWidth="1"/>
    <col min="8" max="8" width="3.5" style="5" customWidth="1"/>
    <col min="9" max="9" width="7.1640625" style="5" customWidth="1"/>
    <col min="10" max="11" width="9.6640625" style="5" customWidth="1"/>
    <col min="12" max="12" width="3.5" style="5" customWidth="1"/>
    <col min="13" max="13" width="7.6640625" style="5" customWidth="1"/>
    <col min="14" max="15" width="3.5" style="5" customWidth="1"/>
    <col min="16" max="16" width="8.1640625" style="5" customWidth="1"/>
    <col min="17" max="20" width="3.5" style="5" customWidth="1"/>
    <col min="21" max="21" width="9.6640625" style="5" customWidth="1"/>
    <col min="22" max="22" width="3.5" style="5" customWidth="1"/>
    <col min="23" max="23" width="10.6640625" style="5" customWidth="1"/>
    <col min="24" max="24" width="9.6640625" style="5" customWidth="1"/>
    <col min="25" max="26" width="3.5" style="5" customWidth="1"/>
    <col min="27" max="28" width="8.1640625" style="5" customWidth="1"/>
    <col min="29" max="32" width="3.5" style="5" customWidth="1"/>
    <col min="33" max="33" width="9.6640625" style="5" bestFit="1" customWidth="1"/>
    <col min="34" max="34" width="9.6640625" style="5" customWidth="1"/>
    <col min="35" max="36" width="3.5" style="5" customWidth="1"/>
    <col min="37" max="38" width="9.6640625" style="5" customWidth="1"/>
    <col min="39" max="39" width="10.6640625" style="5" customWidth="1"/>
    <col min="40" max="40" width="9.6640625" style="5" customWidth="1"/>
    <col min="41" max="42" width="3.5" style="5" customWidth="1"/>
    <col min="43" max="43" width="10.6640625" style="5" bestFit="1" customWidth="1"/>
    <col min="44" max="44" width="10.6640625" style="5" customWidth="1"/>
    <col min="45" max="45" width="8.1640625" style="5" bestFit="1" customWidth="1"/>
    <col min="46" max="46" width="3.5" style="5" bestFit="1" customWidth="1"/>
    <col min="47" max="48" width="10.6640625" style="5" bestFit="1" customWidth="1"/>
    <col min="49" max="52" width="3.5" style="5" bestFit="1" customWidth="1"/>
    <col min="53" max="53" width="12" style="5" bestFit="1" customWidth="1"/>
    <col min="54" max="54" width="12.1640625" style="5" bestFit="1" customWidth="1"/>
    <col min="55" max="55" width="26.5" style="5" bestFit="1" customWidth="1"/>
    <col min="56" max="56" width="10.5" style="5" bestFit="1" customWidth="1"/>
    <col min="57" max="57" width="10.6640625" style="5" bestFit="1" customWidth="1"/>
    <col min="58" max="58" width="22.1640625" style="5" bestFit="1" customWidth="1"/>
    <col min="59" max="60" width="17.6640625" style="5" bestFit="1" customWidth="1"/>
    <col min="61" max="61" width="16.33203125" style="5" bestFit="1" customWidth="1"/>
    <col min="62" max="62" width="29.1640625" style="5" bestFit="1" customWidth="1"/>
    <col min="63" max="63" width="42" style="5" bestFit="1" customWidth="1"/>
    <col min="64" max="64" width="19.1640625" style="5" bestFit="1" customWidth="1"/>
    <col min="65" max="65" width="20.33203125" style="5" bestFit="1" customWidth="1"/>
    <col min="66" max="66" width="58.6640625" style="5" bestFit="1" customWidth="1"/>
    <col min="67" max="67" width="29.1640625" style="5" bestFit="1" customWidth="1"/>
    <col min="68" max="68" width="14.1640625" style="5" bestFit="1" customWidth="1"/>
    <col min="69" max="69" width="17.6640625" style="5" bestFit="1" customWidth="1"/>
    <col min="70" max="70" width="23.1640625" style="5" bestFit="1" customWidth="1"/>
    <col min="71" max="71" width="4" style="5" customWidth="1"/>
    <col min="72" max="72" width="28" style="5" bestFit="1" customWidth="1"/>
    <col min="73" max="73" width="19" style="5" bestFit="1" customWidth="1"/>
    <col min="74" max="74" width="12.1640625" style="5" bestFit="1" customWidth="1"/>
    <col min="75" max="75" width="14.6640625" style="5" bestFit="1" customWidth="1"/>
    <col min="76" max="76" width="6.1640625" style="5" customWidth="1"/>
    <col min="77" max="77" width="17.1640625" style="5" bestFit="1" customWidth="1"/>
    <col min="78" max="78" width="17.6640625" style="5" bestFit="1" customWidth="1"/>
    <col min="79" max="79" width="22.1640625" style="5" bestFit="1" customWidth="1"/>
    <col min="80" max="80" width="19.6640625" style="5" bestFit="1" customWidth="1"/>
    <col min="81" max="81" width="12" style="5" bestFit="1" customWidth="1"/>
    <col min="82" max="82" width="12.1640625" style="5" bestFit="1" customWidth="1"/>
    <col min="83" max="16384" width="9.33203125" style="5"/>
  </cols>
  <sheetData>
    <row r="1" spans="2:82" x14ac:dyDescent="0.2">
      <c r="B1" s="69" t="s">
        <v>2632</v>
      </c>
    </row>
    <row r="3" spans="2:82" ht="90" x14ac:dyDescent="0.2">
      <c r="B3" s="46" t="s">
        <v>3138</v>
      </c>
      <c r="C3" s="46" t="s">
        <v>2633</v>
      </c>
      <c r="D3" s="46" t="s">
        <v>2634</v>
      </c>
    </row>
    <row r="4" spans="2:82" outlineLevel="1" x14ac:dyDescent="0.2"/>
    <row r="5" spans="2:82" outlineLevel="1" x14ac:dyDescent="0.2"/>
    <row r="6" spans="2:82" outlineLevel="1" x14ac:dyDescent="0.2">
      <c r="B6" s="6" t="s">
        <v>2616</v>
      </c>
      <c r="C6" s="5" t="s">
        <v>3139</v>
      </c>
    </row>
    <row r="7" spans="2:82" outlineLevel="1" x14ac:dyDescent="0.2"/>
    <row r="8" spans="2:82" outlineLevel="1" x14ac:dyDescent="0.2">
      <c r="B8" s="23"/>
      <c r="C8" s="115" t="s">
        <v>3164</v>
      </c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</row>
    <row r="9" spans="2:82" ht="55.5" x14ac:dyDescent="0.2">
      <c r="B9" s="23"/>
      <c r="C9" s="23" t="s">
        <v>2614</v>
      </c>
      <c r="D9" s="23"/>
      <c r="E9" s="23"/>
      <c r="F9" s="23"/>
      <c r="G9" s="23"/>
      <c r="H9" s="23"/>
      <c r="I9" s="23"/>
      <c r="J9" s="23"/>
      <c r="K9" s="23"/>
      <c r="L9" s="23"/>
      <c r="M9" s="23" t="s">
        <v>2615</v>
      </c>
      <c r="N9" s="23"/>
      <c r="O9" s="23"/>
      <c r="P9" s="23"/>
      <c r="Q9" s="23"/>
      <c r="R9" s="23"/>
      <c r="S9" s="23"/>
      <c r="T9" s="23"/>
      <c r="U9" s="23"/>
      <c r="V9" s="23"/>
      <c r="W9" s="118" t="s">
        <v>3165</v>
      </c>
      <c r="X9" s="118" t="s">
        <v>3166</v>
      </c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</row>
    <row r="10" spans="2:82" s="113" customFormat="1" ht="111.75" customHeight="1" x14ac:dyDescent="0.2">
      <c r="B10" s="116" t="s">
        <v>118</v>
      </c>
      <c r="C10" s="117">
        <v>45080</v>
      </c>
      <c r="D10" s="117">
        <v>45104</v>
      </c>
      <c r="E10" s="117">
        <v>45106</v>
      </c>
      <c r="F10" s="117">
        <v>45107</v>
      </c>
      <c r="G10" s="117">
        <v>45108</v>
      </c>
      <c r="H10" s="117">
        <v>45109</v>
      </c>
      <c r="I10" s="117">
        <v>45114</v>
      </c>
      <c r="J10" s="117">
        <v>45124</v>
      </c>
      <c r="K10" s="117">
        <v>45137</v>
      </c>
      <c r="L10" s="118" t="s">
        <v>3155</v>
      </c>
      <c r="M10" s="117">
        <v>45080</v>
      </c>
      <c r="N10" s="117">
        <v>45104</v>
      </c>
      <c r="O10" s="117">
        <v>45106</v>
      </c>
      <c r="P10" s="117">
        <v>45107</v>
      </c>
      <c r="Q10" s="117">
        <v>45108</v>
      </c>
      <c r="R10" s="117">
        <v>45109</v>
      </c>
      <c r="S10" s="117">
        <v>45114</v>
      </c>
      <c r="T10" s="117">
        <v>45124</v>
      </c>
      <c r="U10" s="117">
        <v>45137</v>
      </c>
      <c r="V10" s="118" t="s">
        <v>3155</v>
      </c>
      <c r="W10" s="118"/>
      <c r="X10" s="118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 s="114"/>
      <c r="BD10" s="114"/>
      <c r="BE10" s="114"/>
      <c r="BF10" s="114"/>
      <c r="BG10" s="114"/>
      <c r="BH10" s="114"/>
      <c r="BI10" s="114"/>
      <c r="BJ10" s="114"/>
      <c r="BK10" s="114"/>
      <c r="BL10" s="114"/>
      <c r="BM10" s="114"/>
      <c r="BN10" s="114"/>
      <c r="BO10" s="114"/>
      <c r="BP10" s="114"/>
      <c r="BQ10" s="114"/>
      <c r="BR10" s="114"/>
      <c r="BS10" s="114"/>
      <c r="BT10" s="114"/>
      <c r="BU10" s="114"/>
      <c r="BV10" s="114"/>
      <c r="BW10" s="114"/>
      <c r="BX10" s="114"/>
      <c r="BY10" s="114"/>
      <c r="BZ10" s="114"/>
      <c r="CA10" s="114"/>
      <c r="CB10" s="114"/>
      <c r="CC10" s="114"/>
      <c r="CD10" s="114"/>
    </row>
    <row r="11" spans="2:82" x14ac:dyDescent="0.2">
      <c r="B11" s="110">
        <v>2</v>
      </c>
      <c r="C11" s="61"/>
      <c r="D11" s="61">
        <v>8.0000000000000007E-5</v>
      </c>
      <c r="E11" s="61"/>
      <c r="F11" s="61"/>
      <c r="G11" s="61"/>
      <c r="H11" s="61"/>
      <c r="I11" s="61"/>
      <c r="J11" s="61"/>
      <c r="K11" s="61"/>
      <c r="L11" s="61"/>
      <c r="M11" s="61"/>
      <c r="N11" s="61">
        <v>8.0000000000000007E-5</v>
      </c>
      <c r="O11" s="61"/>
      <c r="P11" s="61"/>
      <c r="Q11" s="61"/>
      <c r="R11" s="61"/>
      <c r="S11" s="61"/>
      <c r="T11" s="61"/>
      <c r="U11" s="61"/>
      <c r="V11" s="61"/>
      <c r="W11" s="61">
        <v>8.0000000000000007E-5</v>
      </c>
      <c r="X11" s="61">
        <v>8.0000000000000007E-5</v>
      </c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</row>
    <row r="12" spans="2:82" x14ac:dyDescent="0.2">
      <c r="B12" s="110" t="s">
        <v>94</v>
      </c>
      <c r="C12" s="61"/>
      <c r="D12" s="61"/>
      <c r="E12" s="61"/>
      <c r="F12" s="61">
        <v>852791.35</v>
      </c>
      <c r="G12" s="61"/>
      <c r="H12" s="61"/>
      <c r="I12" s="61"/>
      <c r="J12" s="61"/>
      <c r="K12" s="61"/>
      <c r="L12" s="61"/>
      <c r="M12" s="61"/>
      <c r="N12" s="61"/>
      <c r="O12" s="61"/>
      <c r="P12" s="61"/>
      <c r="Q12" s="61"/>
      <c r="R12" s="61"/>
      <c r="S12" s="61"/>
      <c r="T12" s="61"/>
      <c r="U12" s="61"/>
      <c r="V12" s="61"/>
      <c r="W12" s="61">
        <v>852791.35</v>
      </c>
      <c r="X12" s="61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</row>
    <row r="13" spans="2:82" x14ac:dyDescent="0.2">
      <c r="B13" s="110" t="s">
        <v>334</v>
      </c>
      <c r="C13" s="61"/>
      <c r="D13" s="61"/>
      <c r="E13" s="61"/>
      <c r="F13" s="61"/>
      <c r="G13" s="61"/>
      <c r="H13" s="61"/>
      <c r="I13" s="61"/>
      <c r="J13" s="61"/>
      <c r="K13" s="61"/>
      <c r="L13" s="61"/>
      <c r="M13" s="61"/>
      <c r="N13" s="61"/>
      <c r="O13" s="61"/>
      <c r="P13" s="61"/>
      <c r="Q13" s="61"/>
      <c r="R13" s="61"/>
      <c r="S13" s="61"/>
      <c r="T13" s="61"/>
      <c r="U13" s="61"/>
      <c r="V13" s="61"/>
      <c r="W13" s="61"/>
      <c r="X13" s="61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</row>
    <row r="14" spans="2:82" x14ac:dyDescent="0.2">
      <c r="B14" s="110" t="s">
        <v>357</v>
      </c>
      <c r="C14" s="61"/>
      <c r="D14" s="61"/>
      <c r="E14" s="61"/>
      <c r="F14" s="61"/>
      <c r="G14" s="61"/>
      <c r="H14" s="61"/>
      <c r="I14" s="61">
        <v>36143</v>
      </c>
      <c r="J14" s="61"/>
      <c r="K14" s="61"/>
      <c r="L14" s="61"/>
      <c r="M14" s="61"/>
      <c r="N14" s="61"/>
      <c r="O14" s="61"/>
      <c r="P14" s="61"/>
      <c r="Q14" s="61"/>
      <c r="R14" s="61"/>
      <c r="S14" s="61"/>
      <c r="T14" s="61"/>
      <c r="U14" s="61"/>
      <c r="V14" s="61"/>
      <c r="W14" s="61">
        <v>36143</v>
      </c>
      <c r="X14" s="61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</row>
    <row r="15" spans="2:82" x14ac:dyDescent="0.2">
      <c r="B15" s="110" t="s">
        <v>386</v>
      </c>
      <c r="C15" s="61"/>
      <c r="D15" s="61"/>
      <c r="E15" s="61"/>
      <c r="F15" s="61"/>
      <c r="G15" s="61"/>
      <c r="H15" s="61"/>
      <c r="I15" s="61">
        <v>14144</v>
      </c>
      <c r="J15" s="61"/>
      <c r="K15" s="61"/>
      <c r="L15" s="61"/>
      <c r="M15" s="61"/>
      <c r="N15" s="61"/>
      <c r="O15" s="61"/>
      <c r="P15" s="61"/>
      <c r="Q15" s="61"/>
      <c r="R15" s="61"/>
      <c r="S15" s="61"/>
      <c r="T15" s="61"/>
      <c r="U15" s="61"/>
      <c r="V15" s="61"/>
      <c r="W15" s="61">
        <v>14144</v>
      </c>
      <c r="X15" s="61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</row>
    <row r="16" spans="2:82" x14ac:dyDescent="0.2">
      <c r="B16" s="110" t="s">
        <v>337</v>
      </c>
      <c r="C16" s="61"/>
      <c r="D16" s="61"/>
      <c r="E16" s="61"/>
      <c r="F16" s="61"/>
      <c r="G16" s="61"/>
      <c r="H16" s="61"/>
      <c r="I16" s="61"/>
      <c r="J16" s="61"/>
      <c r="K16" s="61"/>
      <c r="L16" s="61"/>
      <c r="M16" s="61"/>
      <c r="N16" s="61"/>
      <c r="O16" s="61"/>
      <c r="P16" s="61"/>
      <c r="Q16" s="61"/>
      <c r="R16" s="61"/>
      <c r="S16" s="61"/>
      <c r="T16" s="61"/>
      <c r="U16" s="61"/>
      <c r="V16" s="61"/>
      <c r="W16" s="61"/>
      <c r="X16" s="61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</row>
    <row r="17" spans="2:82" x14ac:dyDescent="0.2">
      <c r="B17" s="110" t="s">
        <v>365</v>
      </c>
      <c r="C17" s="61"/>
      <c r="D17" s="61"/>
      <c r="E17" s="61"/>
      <c r="F17" s="61">
        <v>11998</v>
      </c>
      <c r="G17" s="61"/>
      <c r="H17" s="61"/>
      <c r="I17" s="61"/>
      <c r="J17" s="61"/>
      <c r="K17" s="61"/>
      <c r="L17" s="61"/>
      <c r="M17" s="61"/>
      <c r="N17" s="61"/>
      <c r="O17" s="61"/>
      <c r="P17" s="61"/>
      <c r="Q17" s="61"/>
      <c r="R17" s="61"/>
      <c r="S17" s="61"/>
      <c r="T17" s="61"/>
      <c r="U17" s="61"/>
      <c r="V17" s="61"/>
      <c r="W17" s="61">
        <v>11998</v>
      </c>
      <c r="X17" s="61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</row>
    <row r="18" spans="2:82" x14ac:dyDescent="0.2">
      <c r="B18" s="110" t="s">
        <v>324</v>
      </c>
      <c r="C18" s="61"/>
      <c r="D18" s="61"/>
      <c r="E18" s="61"/>
      <c r="F18" s="61"/>
      <c r="G18" s="61"/>
      <c r="H18" s="61"/>
      <c r="I18" s="61"/>
      <c r="J18" s="61"/>
      <c r="K18" s="61"/>
      <c r="L18" s="61"/>
      <c r="M18" s="61"/>
      <c r="N18" s="61"/>
      <c r="O18" s="61"/>
      <c r="P18" s="61"/>
      <c r="Q18" s="61"/>
      <c r="R18" s="61"/>
      <c r="S18" s="61"/>
      <c r="T18" s="61"/>
      <c r="U18" s="61"/>
      <c r="V18" s="61"/>
      <c r="W18" s="61"/>
      <c r="X18" s="61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</row>
    <row r="19" spans="2:82" x14ac:dyDescent="0.2">
      <c r="B19" s="110" t="s">
        <v>346</v>
      </c>
      <c r="C19" s="61"/>
      <c r="D19" s="61"/>
      <c r="E19" s="61"/>
      <c r="F19" s="61"/>
      <c r="G19" s="61"/>
      <c r="H19" s="61"/>
      <c r="I19" s="61"/>
      <c r="J19" s="61"/>
      <c r="K19" s="61">
        <v>265896</v>
      </c>
      <c r="L19" s="61"/>
      <c r="M19" s="61"/>
      <c r="N19" s="61"/>
      <c r="O19" s="61"/>
      <c r="P19" s="61"/>
      <c r="Q19" s="61"/>
      <c r="R19" s="61"/>
      <c r="S19" s="61"/>
      <c r="T19" s="61"/>
      <c r="U19" s="61"/>
      <c r="V19" s="61"/>
      <c r="W19" s="61">
        <v>265896</v>
      </c>
      <c r="X19" s="61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</row>
    <row r="20" spans="2:82" x14ac:dyDescent="0.2">
      <c r="B20" s="110" t="s">
        <v>325</v>
      </c>
      <c r="C20" s="61"/>
      <c r="D20" s="61"/>
      <c r="E20" s="61"/>
      <c r="F20" s="61">
        <v>74000</v>
      </c>
      <c r="G20" s="61"/>
      <c r="H20" s="61"/>
      <c r="I20" s="61"/>
      <c r="J20" s="61">
        <v>1934000</v>
      </c>
      <c r="K20" s="61"/>
      <c r="L20" s="61"/>
      <c r="M20" s="61"/>
      <c r="N20" s="61"/>
      <c r="O20" s="61"/>
      <c r="P20" s="61"/>
      <c r="Q20" s="61"/>
      <c r="R20" s="61"/>
      <c r="S20" s="61"/>
      <c r="T20" s="61"/>
      <c r="U20" s="61"/>
      <c r="V20" s="61"/>
      <c r="W20" s="61">
        <v>2008000</v>
      </c>
      <c r="X20" s="61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</row>
    <row r="21" spans="2:82" x14ac:dyDescent="0.2">
      <c r="B21" s="110" t="s">
        <v>305</v>
      </c>
      <c r="C21" s="61"/>
      <c r="D21" s="61"/>
      <c r="E21" s="61"/>
      <c r="F21" s="61"/>
      <c r="G21" s="61"/>
      <c r="H21" s="61"/>
      <c r="I21" s="61"/>
      <c r="J21" s="61"/>
      <c r="K21" s="61">
        <v>3007000</v>
      </c>
      <c r="L21" s="61"/>
      <c r="M21" s="61"/>
      <c r="N21" s="61"/>
      <c r="O21" s="61"/>
      <c r="P21" s="61"/>
      <c r="Q21" s="61"/>
      <c r="R21" s="61"/>
      <c r="S21" s="61"/>
      <c r="T21" s="61"/>
      <c r="U21" s="61">
        <v>6000000</v>
      </c>
      <c r="V21" s="61">
        <v>0</v>
      </c>
      <c r="W21" s="61">
        <v>3007000</v>
      </c>
      <c r="X21" s="61">
        <v>6000000</v>
      </c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</row>
    <row r="22" spans="2:82" x14ac:dyDescent="0.2">
      <c r="B22" s="110" t="s">
        <v>1185</v>
      </c>
      <c r="C22" s="61"/>
      <c r="D22" s="61"/>
      <c r="E22" s="61"/>
      <c r="F22" s="61"/>
      <c r="G22" s="61"/>
      <c r="H22" s="61"/>
      <c r="I22" s="61"/>
      <c r="J22" s="61"/>
      <c r="K22" s="61"/>
      <c r="L22" s="61"/>
      <c r="M22" s="61"/>
      <c r="N22" s="61"/>
      <c r="O22" s="61"/>
      <c r="P22" s="61"/>
      <c r="Q22" s="61"/>
      <c r="R22" s="61"/>
      <c r="S22" s="61"/>
      <c r="T22" s="61"/>
      <c r="U22" s="61"/>
      <c r="V22" s="61"/>
      <c r="W22" s="61"/>
      <c r="X22" s="61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</row>
    <row r="23" spans="2:82" x14ac:dyDescent="0.2">
      <c r="B23" s="110" t="s">
        <v>308</v>
      </c>
      <c r="C23" s="61"/>
      <c r="D23" s="61"/>
      <c r="E23" s="61"/>
      <c r="F23" s="61">
        <v>192800</v>
      </c>
      <c r="G23" s="61"/>
      <c r="H23" s="61"/>
      <c r="I23" s="61"/>
      <c r="J23" s="61"/>
      <c r="K23" s="61"/>
      <c r="L23" s="61"/>
      <c r="M23" s="61"/>
      <c r="N23" s="61"/>
      <c r="O23" s="61"/>
      <c r="P23" s="61"/>
      <c r="Q23" s="61"/>
      <c r="R23" s="61"/>
      <c r="S23" s="61"/>
      <c r="T23" s="61"/>
      <c r="U23" s="61"/>
      <c r="V23" s="61"/>
      <c r="W23" s="61">
        <v>192800</v>
      </c>
      <c r="X23" s="61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</row>
    <row r="24" spans="2:82" x14ac:dyDescent="0.2">
      <c r="B24" s="110" t="s">
        <v>2513</v>
      </c>
      <c r="C24" s="61"/>
      <c r="D24" s="61"/>
      <c r="E24" s="61"/>
      <c r="F24" s="61"/>
      <c r="G24" s="61"/>
      <c r="H24" s="61"/>
      <c r="I24" s="61"/>
      <c r="J24" s="61"/>
      <c r="K24" s="61"/>
      <c r="L24" s="61"/>
      <c r="M24" s="61"/>
      <c r="N24" s="61"/>
      <c r="O24" s="61"/>
      <c r="P24" s="61"/>
      <c r="Q24" s="61">
        <v>0</v>
      </c>
      <c r="R24" s="61">
        <v>0</v>
      </c>
      <c r="S24" s="61"/>
      <c r="T24" s="61"/>
      <c r="U24" s="61"/>
      <c r="V24" s="61"/>
      <c r="W24" s="61"/>
      <c r="X24" s="61">
        <v>0</v>
      </c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</row>
    <row r="25" spans="2:82" x14ac:dyDescent="0.2">
      <c r="B25" s="110" t="s">
        <v>3153</v>
      </c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</row>
    <row r="26" spans="2:82" x14ac:dyDescent="0.2">
      <c r="B26" s="110" t="s">
        <v>310</v>
      </c>
      <c r="C26" s="61"/>
      <c r="D26" s="61"/>
      <c r="E26" s="61"/>
      <c r="F26" s="61">
        <v>300500</v>
      </c>
      <c r="G26" s="61"/>
      <c r="H26" s="61"/>
      <c r="I26" s="61"/>
      <c r="J26" s="61"/>
      <c r="K26" s="61"/>
      <c r="L26" s="61"/>
      <c r="M26" s="61"/>
      <c r="N26" s="61"/>
      <c r="O26" s="61"/>
      <c r="P26" s="61"/>
      <c r="Q26" s="61"/>
      <c r="R26" s="61"/>
      <c r="S26" s="61"/>
      <c r="T26" s="61"/>
      <c r="U26" s="61"/>
      <c r="V26" s="61"/>
      <c r="W26" s="61">
        <v>300500</v>
      </c>
      <c r="X26" s="61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</row>
    <row r="27" spans="2:82" x14ac:dyDescent="0.2">
      <c r="B27" s="110" t="s">
        <v>394</v>
      </c>
      <c r="C27" s="61"/>
      <c r="D27" s="61"/>
      <c r="E27" s="61"/>
      <c r="F27" s="61"/>
      <c r="G27" s="61"/>
      <c r="H27" s="61"/>
      <c r="I27" s="61"/>
      <c r="J27" s="61"/>
      <c r="K27" s="61"/>
      <c r="L27" s="61"/>
      <c r="M27" s="61"/>
      <c r="N27" s="61"/>
      <c r="O27" s="61"/>
      <c r="P27" s="61"/>
      <c r="Q27" s="61"/>
      <c r="R27" s="61"/>
      <c r="S27" s="61"/>
      <c r="T27" s="61"/>
      <c r="U27" s="61"/>
      <c r="V27" s="61"/>
      <c r="W27" s="61"/>
      <c r="X27" s="61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</row>
    <row r="28" spans="2:82" x14ac:dyDescent="0.2">
      <c r="B28" s="110" t="s">
        <v>3156</v>
      </c>
      <c r="C28" s="61"/>
      <c r="D28" s="61"/>
      <c r="E28" s="61"/>
      <c r="F28" s="61">
        <v>18000</v>
      </c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>
        <v>18000</v>
      </c>
      <c r="X28" s="61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</row>
    <row r="29" spans="2:82" x14ac:dyDescent="0.2">
      <c r="B29" s="110" t="s">
        <v>1551</v>
      </c>
      <c r="C29" s="61"/>
      <c r="D29" s="61"/>
      <c r="E29" s="61"/>
      <c r="F29" s="61"/>
      <c r="G29" s="61"/>
      <c r="H29" s="61"/>
      <c r="I29" s="61"/>
      <c r="J29" s="61"/>
      <c r="K29" s="61"/>
      <c r="L29" s="61"/>
      <c r="M29" s="61"/>
      <c r="N29" s="61"/>
      <c r="O29" s="61"/>
      <c r="P29" s="61"/>
      <c r="Q29" s="61"/>
      <c r="R29" s="61"/>
      <c r="S29" s="61"/>
      <c r="T29" s="61"/>
      <c r="U29" s="61"/>
      <c r="V29" s="61"/>
      <c r="W29" s="61"/>
      <c r="X29" s="61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</row>
    <row r="30" spans="2:82" x14ac:dyDescent="0.2">
      <c r="B30" s="110" t="s">
        <v>319</v>
      </c>
      <c r="C30" s="61"/>
      <c r="D30" s="61"/>
      <c r="E30" s="61"/>
      <c r="F30" s="61"/>
      <c r="G30" s="61"/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61"/>
      <c r="T30" s="61"/>
      <c r="U30" s="61"/>
      <c r="V30" s="61"/>
      <c r="W30" s="61"/>
      <c r="X30" s="61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</row>
    <row r="31" spans="2:82" x14ac:dyDescent="0.2">
      <c r="B31" s="110" t="s">
        <v>3158</v>
      </c>
      <c r="C31" s="61"/>
      <c r="D31" s="61"/>
      <c r="E31" s="61"/>
      <c r="F31" s="61"/>
      <c r="G31" s="61"/>
      <c r="H31" s="61"/>
      <c r="I31" s="61"/>
      <c r="J31" s="61"/>
      <c r="K31" s="61"/>
      <c r="L31" s="61"/>
      <c r="M31" s="61"/>
      <c r="N31" s="61"/>
      <c r="O31" s="61"/>
      <c r="P31" s="61"/>
      <c r="Q31" s="61"/>
      <c r="R31" s="61"/>
      <c r="S31" s="61"/>
      <c r="T31" s="61"/>
      <c r="U31" s="61"/>
      <c r="V31" s="61"/>
      <c r="W31" s="61"/>
      <c r="X31" s="6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</row>
    <row r="32" spans="2:82" x14ac:dyDescent="0.2">
      <c r="B32" s="110" t="s">
        <v>3159</v>
      </c>
      <c r="C32" s="61"/>
      <c r="D32" s="61"/>
      <c r="E32" s="61"/>
      <c r="F32" s="61"/>
      <c r="G32" s="61"/>
      <c r="H32" s="61"/>
      <c r="I32" s="61"/>
      <c r="J32" s="61"/>
      <c r="K32" s="61"/>
      <c r="L32" s="61"/>
      <c r="M32" s="61"/>
      <c r="N32" s="61"/>
      <c r="O32" s="61"/>
      <c r="P32" s="61"/>
      <c r="Q32" s="61"/>
      <c r="R32" s="61"/>
      <c r="S32" s="61"/>
      <c r="T32" s="61"/>
      <c r="U32" s="61"/>
      <c r="V32" s="61"/>
      <c r="W32" s="61"/>
      <c r="X32" s="61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</row>
    <row r="33" spans="2:82" x14ac:dyDescent="0.2">
      <c r="B33" s="110" t="s">
        <v>194</v>
      </c>
      <c r="C33" s="61"/>
      <c r="D33" s="61"/>
      <c r="E33" s="61"/>
      <c r="F33" s="61"/>
      <c r="G33" s="61"/>
      <c r="H33" s="61"/>
      <c r="I33" s="61"/>
      <c r="J33" s="61"/>
      <c r="K33" s="61"/>
      <c r="L33" s="61"/>
      <c r="M33" s="61"/>
      <c r="N33" s="61"/>
      <c r="O33" s="61"/>
      <c r="P33" s="61"/>
      <c r="Q33" s="61"/>
      <c r="R33" s="61"/>
      <c r="S33" s="61"/>
      <c r="T33" s="61"/>
      <c r="U33" s="61"/>
      <c r="V33" s="61"/>
      <c r="W33" s="61"/>
      <c r="X33" s="61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</row>
    <row r="34" spans="2:82" x14ac:dyDescent="0.2">
      <c r="B34" s="110" t="s">
        <v>322</v>
      </c>
      <c r="C34" s="61"/>
      <c r="D34" s="61"/>
      <c r="E34" s="61"/>
      <c r="F34" s="61">
        <v>1100000</v>
      </c>
      <c r="G34" s="61"/>
      <c r="H34" s="61"/>
      <c r="I34" s="61"/>
      <c r="J34" s="61"/>
      <c r="K34" s="61"/>
      <c r="L34" s="61"/>
      <c r="M34" s="61"/>
      <c r="N34" s="61"/>
      <c r="O34" s="61"/>
      <c r="P34" s="61"/>
      <c r="Q34" s="61"/>
      <c r="R34" s="61"/>
      <c r="S34" s="61"/>
      <c r="T34" s="61"/>
      <c r="U34" s="61"/>
      <c r="V34" s="61"/>
      <c r="W34" s="61">
        <v>1100000</v>
      </c>
      <c r="X34" s="61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</row>
    <row r="35" spans="2:82" x14ac:dyDescent="0.2">
      <c r="B35" s="110" t="s">
        <v>128</v>
      </c>
      <c r="C35" s="61"/>
      <c r="D35" s="61"/>
      <c r="E35" s="61"/>
      <c r="F35" s="61"/>
      <c r="G35" s="61"/>
      <c r="H35" s="61"/>
      <c r="I35" s="61"/>
      <c r="J35" s="61"/>
      <c r="K35" s="61"/>
      <c r="L35" s="61"/>
      <c r="M35" s="61"/>
      <c r="N35" s="61"/>
      <c r="O35" s="61"/>
      <c r="P35" s="61">
        <v>800000</v>
      </c>
      <c r="Q35" s="61"/>
      <c r="R35" s="61"/>
      <c r="S35" s="61"/>
      <c r="T35" s="61"/>
      <c r="U35" s="61"/>
      <c r="V35" s="61"/>
      <c r="W35" s="61"/>
      <c r="X35" s="61">
        <v>800000</v>
      </c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</row>
    <row r="36" spans="2:82" x14ac:dyDescent="0.2">
      <c r="B36" s="110" t="s">
        <v>188</v>
      </c>
      <c r="C36" s="61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</row>
    <row r="37" spans="2:82" x14ac:dyDescent="0.2">
      <c r="B37" s="110" t="s">
        <v>487</v>
      </c>
      <c r="C37" s="61"/>
      <c r="D37" s="61"/>
      <c r="E37" s="61"/>
      <c r="F37" s="61"/>
      <c r="G37" s="61"/>
      <c r="H37" s="61"/>
      <c r="I37" s="61"/>
      <c r="J37" s="61"/>
      <c r="K37" s="61"/>
      <c r="L37" s="61"/>
      <c r="M37" s="61"/>
      <c r="N37" s="61"/>
      <c r="O37" s="61"/>
      <c r="P37" s="61"/>
      <c r="Q37" s="61"/>
      <c r="R37" s="61"/>
      <c r="S37" s="61"/>
      <c r="T37" s="61"/>
      <c r="U37" s="61"/>
      <c r="V37" s="61"/>
      <c r="W37" s="61"/>
      <c r="X37" s="61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</row>
    <row r="38" spans="2:82" x14ac:dyDescent="0.2">
      <c r="B38" s="110" t="s">
        <v>3170</v>
      </c>
      <c r="C38" s="61"/>
      <c r="D38" s="61"/>
      <c r="E38" s="61"/>
      <c r="F38" s="61"/>
      <c r="G38" s="61"/>
      <c r="H38" s="61"/>
      <c r="I38" s="61"/>
      <c r="J38" s="61"/>
      <c r="K38" s="61"/>
      <c r="L38" s="61"/>
      <c r="M38" s="61"/>
      <c r="N38" s="61"/>
      <c r="O38" s="61"/>
      <c r="P38" s="61"/>
      <c r="Q38" s="61"/>
      <c r="R38" s="61"/>
      <c r="S38" s="61"/>
      <c r="T38" s="61"/>
      <c r="U38" s="61"/>
      <c r="V38" s="61"/>
      <c r="W38" s="61"/>
      <c r="X38" s="61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</row>
    <row r="39" spans="2:82" x14ac:dyDescent="0.2">
      <c r="B39" s="110" t="s">
        <v>218</v>
      </c>
      <c r="C39" s="61"/>
      <c r="D39" s="61"/>
      <c r="E39" s="61"/>
      <c r="F39" s="61"/>
      <c r="G39" s="61"/>
      <c r="H39" s="61"/>
      <c r="I39" s="61"/>
      <c r="J39" s="61"/>
      <c r="K39" s="61"/>
      <c r="L39" s="61"/>
      <c r="M39" s="61"/>
      <c r="N39" s="61"/>
      <c r="O39" s="61"/>
      <c r="P39" s="61"/>
      <c r="Q39" s="61"/>
      <c r="R39" s="61"/>
      <c r="S39" s="61"/>
      <c r="T39" s="61"/>
      <c r="U39" s="61"/>
      <c r="V39" s="61"/>
      <c r="W39" s="61"/>
      <c r="X39" s="61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</row>
    <row r="40" spans="2:82" x14ac:dyDescent="0.2">
      <c r="B40" s="110" t="s">
        <v>988</v>
      </c>
      <c r="C40" s="61"/>
      <c r="D40" s="61"/>
      <c r="E40" s="61"/>
      <c r="F40" s="61"/>
      <c r="G40" s="61"/>
      <c r="H40" s="61"/>
      <c r="I40" s="61"/>
      <c r="J40" s="61"/>
      <c r="K40" s="61"/>
      <c r="L40" s="61"/>
      <c r="M40" s="61"/>
      <c r="N40" s="61"/>
      <c r="O40" s="61"/>
      <c r="P40" s="61"/>
      <c r="Q40" s="61"/>
      <c r="R40" s="61"/>
      <c r="S40" s="61"/>
      <c r="T40" s="61"/>
      <c r="U40" s="61"/>
      <c r="V40" s="61"/>
      <c r="W40" s="61"/>
      <c r="X40" s="61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</row>
    <row r="41" spans="2:82" x14ac:dyDescent="0.2">
      <c r="B41" s="110" t="s">
        <v>232</v>
      </c>
      <c r="C41" s="61"/>
      <c r="D41" s="61"/>
      <c r="E41" s="61"/>
      <c r="F41" s="61"/>
      <c r="G41" s="61"/>
      <c r="H41" s="61"/>
      <c r="I41" s="61"/>
      <c r="J41" s="61"/>
      <c r="K41" s="61"/>
      <c r="L41" s="61"/>
      <c r="M41" s="61"/>
      <c r="N41" s="61"/>
      <c r="O41" s="61"/>
      <c r="P41" s="61"/>
      <c r="Q41" s="61"/>
      <c r="R41" s="61"/>
      <c r="S41" s="61"/>
      <c r="T41" s="61"/>
      <c r="U41" s="61"/>
      <c r="V41" s="61"/>
      <c r="W41" s="61"/>
      <c r="X41" s="6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</row>
    <row r="42" spans="2:82" x14ac:dyDescent="0.2">
      <c r="B42" s="110" t="s">
        <v>340</v>
      </c>
      <c r="C42" s="61"/>
      <c r="D42" s="61"/>
      <c r="E42" s="61"/>
      <c r="F42" s="61"/>
      <c r="G42" s="61"/>
      <c r="H42" s="61"/>
      <c r="I42" s="61"/>
      <c r="J42" s="61"/>
      <c r="K42" s="61"/>
      <c r="L42" s="61"/>
      <c r="M42" s="61"/>
      <c r="N42" s="61"/>
      <c r="O42" s="61"/>
      <c r="P42" s="61"/>
      <c r="Q42" s="61"/>
      <c r="R42" s="61"/>
      <c r="S42" s="61"/>
      <c r="T42" s="61"/>
      <c r="U42" s="61"/>
      <c r="V42" s="61"/>
      <c r="W42" s="61"/>
      <c r="X42" s="61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</row>
    <row r="43" spans="2:82" x14ac:dyDescent="0.2">
      <c r="B43" s="110" t="s">
        <v>307</v>
      </c>
      <c r="C43" s="61"/>
      <c r="D43" s="61"/>
      <c r="E43" s="61"/>
      <c r="F43" s="61"/>
      <c r="G43" s="61"/>
      <c r="H43" s="61"/>
      <c r="I43" s="61"/>
      <c r="J43" s="61"/>
      <c r="K43" s="61"/>
      <c r="L43" s="61"/>
      <c r="M43" s="61"/>
      <c r="N43" s="61"/>
      <c r="O43" s="61"/>
      <c r="P43" s="61"/>
      <c r="Q43" s="61"/>
      <c r="R43" s="61"/>
      <c r="S43" s="61"/>
      <c r="T43" s="61"/>
      <c r="U43" s="61"/>
      <c r="V43" s="61"/>
      <c r="W43" s="61"/>
      <c r="X43" s="61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</row>
    <row r="44" spans="2:82" x14ac:dyDescent="0.2">
      <c r="B44" s="110" t="s">
        <v>3194</v>
      </c>
      <c r="C44" s="61"/>
      <c r="D44" s="61"/>
      <c r="E44" s="61"/>
      <c r="F44" s="61"/>
      <c r="G44" s="61"/>
      <c r="H44" s="61"/>
      <c r="I44" s="61"/>
      <c r="J44" s="61"/>
      <c r="K44" s="61"/>
      <c r="L44" s="61"/>
      <c r="M44" s="61"/>
      <c r="N44" s="61"/>
      <c r="O44" s="61"/>
      <c r="P44" s="61"/>
      <c r="Q44" s="61"/>
      <c r="R44" s="61"/>
      <c r="S44" s="61"/>
      <c r="T44" s="61"/>
      <c r="U44" s="61"/>
      <c r="V44" s="61"/>
      <c r="W44" s="61"/>
      <c r="X44" s="61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</row>
    <row r="45" spans="2:82" x14ac:dyDescent="0.2">
      <c r="B45" s="110" t="s">
        <v>3195</v>
      </c>
      <c r="C45" s="61"/>
      <c r="D45" s="61"/>
      <c r="E45" s="61">
        <v>1670677.14</v>
      </c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>
        <v>1670677.14</v>
      </c>
      <c r="X45" s="61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</row>
    <row r="46" spans="2:82" x14ac:dyDescent="0.2">
      <c r="B46" s="110" t="s">
        <v>3200</v>
      </c>
      <c r="C46" s="61"/>
      <c r="D46" s="61"/>
      <c r="E46" s="61"/>
      <c r="F46" s="61"/>
      <c r="G46" s="61"/>
      <c r="H46" s="61"/>
      <c r="I46" s="61">
        <v>5000</v>
      </c>
      <c r="J46" s="61"/>
      <c r="K46" s="61"/>
      <c r="L46" s="61"/>
      <c r="M46" s="61"/>
      <c r="N46" s="61"/>
      <c r="O46" s="61"/>
      <c r="P46" s="61"/>
      <c r="Q46" s="61"/>
      <c r="R46" s="61"/>
      <c r="S46" s="61"/>
      <c r="T46" s="61"/>
      <c r="U46" s="61"/>
      <c r="V46" s="61"/>
      <c r="W46" s="61">
        <v>5000</v>
      </c>
      <c r="X46" s="61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</row>
    <row r="47" spans="2:82" x14ac:dyDescent="0.2">
      <c r="B47" s="110" t="s">
        <v>3203</v>
      </c>
      <c r="C47" s="61"/>
      <c r="D47" s="61"/>
      <c r="E47" s="61"/>
      <c r="F47" s="61"/>
      <c r="G47" s="61">
        <v>1800000</v>
      </c>
      <c r="H47" s="61"/>
      <c r="I47" s="61"/>
      <c r="J47" s="61"/>
      <c r="K47" s="61"/>
      <c r="L47" s="61"/>
      <c r="M47" s="61"/>
      <c r="N47" s="61"/>
      <c r="O47" s="61"/>
      <c r="P47" s="61"/>
      <c r="Q47" s="61"/>
      <c r="R47" s="61"/>
      <c r="S47" s="61"/>
      <c r="T47" s="61"/>
      <c r="U47" s="61"/>
      <c r="V47" s="61"/>
      <c r="W47" s="61">
        <v>1800000</v>
      </c>
      <c r="X47" s="61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</row>
    <row r="48" spans="2:82" x14ac:dyDescent="0.2">
      <c r="B48" s="110" t="s">
        <v>3202</v>
      </c>
      <c r="C48" s="61"/>
      <c r="D48" s="61"/>
      <c r="E48" s="61"/>
      <c r="F48" s="61">
        <v>18000</v>
      </c>
      <c r="G48" s="61"/>
      <c r="H48" s="61"/>
      <c r="I48" s="61">
        <v>38000</v>
      </c>
      <c r="J48" s="61"/>
      <c r="K48" s="61"/>
      <c r="L48" s="61"/>
      <c r="M48" s="61"/>
      <c r="N48" s="61"/>
      <c r="O48" s="61"/>
      <c r="P48" s="61"/>
      <c r="Q48" s="61"/>
      <c r="R48" s="61"/>
      <c r="S48" s="61"/>
      <c r="T48" s="61"/>
      <c r="U48" s="61"/>
      <c r="V48" s="61"/>
      <c r="W48" s="61">
        <v>56000</v>
      </c>
      <c r="X48" s="61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</row>
    <row r="49" spans="2:54" x14ac:dyDescent="0.2">
      <c r="B49" s="71" t="s">
        <v>119</v>
      </c>
      <c r="C49" s="72"/>
      <c r="D49" s="72">
        <v>8.0000000000000007E-5</v>
      </c>
      <c r="E49" s="72">
        <v>1670677.14</v>
      </c>
      <c r="F49" s="72">
        <v>2568089.35</v>
      </c>
      <c r="G49" s="72">
        <v>1800000</v>
      </c>
      <c r="H49" s="72"/>
      <c r="I49" s="72">
        <v>93287</v>
      </c>
      <c r="J49" s="72">
        <v>1934000</v>
      </c>
      <c r="K49" s="72">
        <v>3272896</v>
      </c>
      <c r="L49" s="72"/>
      <c r="M49" s="72"/>
      <c r="N49" s="72">
        <v>8.0000000000000007E-5</v>
      </c>
      <c r="O49" s="72"/>
      <c r="P49" s="72">
        <v>800000</v>
      </c>
      <c r="Q49" s="72">
        <v>0</v>
      </c>
      <c r="R49" s="72">
        <v>0</v>
      </c>
      <c r="S49" s="72"/>
      <c r="T49" s="72"/>
      <c r="U49" s="72">
        <v>6000000</v>
      </c>
      <c r="V49" s="72">
        <v>0</v>
      </c>
      <c r="W49" s="72">
        <v>11338949.490080001</v>
      </c>
      <c r="X49" s="72">
        <v>6800000.0000799997</v>
      </c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</row>
    <row r="50" spans="2:54" x14ac:dyDescent="0.2"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</row>
    <row r="51" spans="2:54" x14ac:dyDescent="0.2"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</row>
    <row r="52" spans="2:54" x14ac:dyDescent="0.2"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</row>
    <row r="53" spans="2:54" x14ac:dyDescent="0.2"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</row>
    <row r="54" spans="2:54" x14ac:dyDescent="0.2"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</row>
    <row r="55" spans="2:54" x14ac:dyDescent="0.2"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</row>
    <row r="56" spans="2:54" x14ac:dyDescent="0.2">
      <c r="B56"/>
      <c r="C56"/>
      <c r="D56"/>
    </row>
    <row r="57" spans="2:54" x14ac:dyDescent="0.2">
      <c r="B57"/>
      <c r="C57"/>
      <c r="D57"/>
    </row>
    <row r="58" spans="2:54" x14ac:dyDescent="0.2">
      <c r="B58"/>
      <c r="C58"/>
      <c r="D58"/>
    </row>
    <row r="59" spans="2:54" x14ac:dyDescent="0.2">
      <c r="B59"/>
      <c r="C59"/>
      <c r="D59"/>
    </row>
    <row r="60" spans="2:54" x14ac:dyDescent="0.2">
      <c r="B60"/>
      <c r="C60"/>
      <c r="D60"/>
    </row>
    <row r="61" spans="2:54" x14ac:dyDescent="0.2">
      <c r="B61"/>
      <c r="C61"/>
      <c r="D61"/>
    </row>
    <row r="62" spans="2:54" x14ac:dyDescent="0.2">
      <c r="B62"/>
      <c r="C62"/>
      <c r="D62"/>
    </row>
    <row r="63" spans="2:54" x14ac:dyDescent="0.2">
      <c r="B63"/>
      <c r="C63"/>
      <c r="D63"/>
    </row>
    <row r="64" spans="2:54" x14ac:dyDescent="0.2">
      <c r="B64"/>
      <c r="C64"/>
      <c r="D64"/>
    </row>
    <row r="65" spans="2:4" x14ac:dyDescent="0.2">
      <c r="B65"/>
      <c r="C65"/>
      <c r="D65"/>
    </row>
    <row r="66" spans="2:4" x14ac:dyDescent="0.2">
      <c r="B66"/>
      <c r="C66"/>
      <c r="D66"/>
    </row>
    <row r="67" spans="2:4" x14ac:dyDescent="0.2">
      <c r="B67"/>
      <c r="C67"/>
      <c r="D67"/>
    </row>
    <row r="68" spans="2:4" x14ac:dyDescent="0.2">
      <c r="B68"/>
      <c r="C68"/>
      <c r="D68"/>
    </row>
    <row r="69" spans="2:4" x14ac:dyDescent="0.2">
      <c r="B69"/>
      <c r="C69"/>
      <c r="D69"/>
    </row>
    <row r="70" spans="2:4" x14ac:dyDescent="0.2">
      <c r="B70"/>
      <c r="C70"/>
      <c r="D70"/>
    </row>
    <row r="71" spans="2:4" x14ac:dyDescent="0.2">
      <c r="B71"/>
      <c r="C71"/>
      <c r="D71"/>
    </row>
    <row r="72" spans="2:4" x14ac:dyDescent="0.2">
      <c r="B72"/>
      <c r="C72"/>
      <c r="D72"/>
    </row>
    <row r="73" spans="2:4" x14ac:dyDescent="0.2">
      <c r="B73"/>
      <c r="C73"/>
      <c r="D73"/>
    </row>
    <row r="74" spans="2:4" x14ac:dyDescent="0.2">
      <c r="B74"/>
      <c r="C74"/>
      <c r="D74"/>
    </row>
    <row r="75" spans="2:4" x14ac:dyDescent="0.2">
      <c r="B75"/>
      <c r="C75"/>
      <c r="D75"/>
    </row>
  </sheetData>
  <pageMargins left="0.70866141732283472" right="0.70866141732283472" top="0.74803149606299213" bottom="0.74803149606299213" header="0.31496062992125984" footer="0.31496062992125984"/>
  <pageSetup paperSize="9" scale="150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10</vt:i4>
      </vt:variant>
      <vt:variant>
        <vt:lpstr>Именованные диапазоны</vt:lpstr>
      </vt:variant>
      <vt:variant>
        <vt:i4>4</vt:i4>
      </vt:variant>
    </vt:vector>
  </HeadingPairs>
  <TitlesOfParts>
    <vt:vector size="14" baseType="lpstr">
      <vt:lpstr>КонтрАгенты</vt:lpstr>
      <vt:lpstr>Контраг</vt:lpstr>
      <vt:lpstr>Спарав</vt:lpstr>
      <vt:lpstr>Лист3</vt:lpstr>
      <vt:lpstr>Лист5</vt:lpstr>
      <vt:lpstr>СвДат2.1</vt:lpstr>
      <vt:lpstr>ДКЗ_ Данные</vt:lpstr>
      <vt:lpstr>Отч_2</vt:lpstr>
      <vt:lpstr>Отч_3</vt:lpstr>
      <vt:lpstr>Лист1</vt:lpstr>
      <vt:lpstr>'ДКЗ_ Данные'!Заголовки_для_печати</vt:lpstr>
      <vt:lpstr>'ДКЗ_ Данные'!Область_печати</vt:lpstr>
      <vt:lpstr>Отч_2!Область_печати</vt:lpstr>
      <vt:lpstr>Отч_3!Область_печати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MSI</cp:lastModifiedBy>
  <cp:lastPrinted>2023-11-30T04:35:43Z</cp:lastPrinted>
  <dcterms:created xsi:type="dcterms:W3CDTF">2023-01-29T04:56:10Z</dcterms:created>
  <dcterms:modified xsi:type="dcterms:W3CDTF">2023-11-30T04:38:34Z</dcterms:modified>
</cp:coreProperties>
</file>