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Sheet1" sheetId="1" r:id="rId1"/>
  </sheets>
  <definedNames>
    <definedName name="_xlnm.Print_Area" localSheetId="0">Sheet1!$B$1:$G$46</definedName>
  </definedNames>
  <calcPr calcId="145621"/>
</workbook>
</file>

<file path=xl/calcChain.xml><?xml version="1.0" encoding="utf-8"?>
<calcChain xmlns="http://schemas.openxmlformats.org/spreadsheetml/2006/main">
  <c r="D11" i="1" l="1"/>
  <c r="F11" i="1"/>
  <c r="D28" i="1" l="1"/>
  <c r="F42" i="1" l="1"/>
  <c r="D42" i="1"/>
  <c r="F17" i="1"/>
  <c r="F44" i="1" s="1"/>
  <c r="F36" i="1"/>
  <c r="D36" i="1"/>
  <c r="F30" i="1"/>
  <c r="F31" i="1"/>
  <c r="D32" i="1"/>
  <c r="F10" i="1"/>
  <c r="D10" i="1"/>
  <c r="F32" i="1" l="1"/>
  <c r="F28" i="1"/>
  <c r="D17" i="1"/>
  <c r="D44" i="1" s="1"/>
  <c r="E46" i="1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400000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340000 доплата изготовление
165000 профлист
50000- метизы
60000- доставка
50000 - русинко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2500000 - 02.11, 950000- 15.11
</t>
        </r>
      </text>
    </comment>
  </commentList>
</comments>
</file>

<file path=xl/sharedStrings.xml><?xml version="1.0" encoding="utf-8"?>
<sst xmlns="http://schemas.openxmlformats.org/spreadsheetml/2006/main" count="45" uniqueCount="34">
  <si>
    <t>Менеджер</t>
  </si>
  <si>
    <t>Клиент</t>
  </si>
  <si>
    <t>Дз</t>
  </si>
  <si>
    <t>дата оплаты</t>
  </si>
  <si>
    <t>Кз</t>
  </si>
  <si>
    <t>К. Малышева</t>
  </si>
  <si>
    <t>УЗМК</t>
  </si>
  <si>
    <t>К. Бобрикова</t>
  </si>
  <si>
    <t>Трест Гидромонтаж</t>
  </si>
  <si>
    <t>Л. Павлюк</t>
  </si>
  <si>
    <t>А. Жгулев</t>
  </si>
  <si>
    <t>Итого:</t>
  </si>
  <si>
    <t>КРМЗ</t>
  </si>
  <si>
    <t>Е. Фоос</t>
  </si>
  <si>
    <t>Уральский дом</t>
  </si>
  <si>
    <t>К. Стрежнев</t>
  </si>
  <si>
    <t>ВСМПО забор</t>
  </si>
  <si>
    <t>СТЗ</t>
  </si>
  <si>
    <t>ВСМПО метизы</t>
  </si>
  <si>
    <t>Маяк</t>
  </si>
  <si>
    <t>ЧЗМК</t>
  </si>
  <si>
    <t>Ресурс</t>
  </si>
  <si>
    <t>разница</t>
  </si>
  <si>
    <t>итого Дт</t>
  </si>
  <si>
    <t>СТМ Сервис</t>
  </si>
  <si>
    <t>КТЗМ</t>
  </si>
  <si>
    <t>ПГС</t>
  </si>
  <si>
    <t>СМУ 1</t>
  </si>
  <si>
    <t>СК Мост</t>
  </si>
  <si>
    <t>Гермет</t>
  </si>
  <si>
    <t>Маук Маяковск.</t>
  </si>
  <si>
    <t xml:space="preserve">Стройпоставка </t>
  </si>
  <si>
    <t>ЗОК</t>
  </si>
  <si>
    <t xml:space="preserve">Конар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</si>
</sst>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16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9" xfId="0" applyNumberFormat="1" applyFont="1" applyBorder="1"/>
    <xf numFmtId="0" fontId="0" fillId="0" borderId="9" xfId="0" applyBorder="1"/>
    <xf numFmtId="0" fontId="0" fillId="0" borderId="10" xfId="0" applyBorder="1"/>
    <xf numFmtId="16" fontId="0" fillId="0" borderId="4" xfId="0" applyNumberFormat="1" applyBorder="1"/>
    <xf numFmtId="16" fontId="0" fillId="0" borderId="5" xfId="0" applyNumberFormat="1" applyBorder="1"/>
    <xf numFmtId="16" fontId="0" fillId="0" borderId="7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16" xfId="0" applyBorder="1"/>
    <xf numFmtId="164" fontId="0" fillId="0" borderId="2" xfId="0" applyNumberFormat="1" applyBorder="1"/>
    <xf numFmtId="16" fontId="0" fillId="0" borderId="17" xfId="0" applyNumberFormat="1" applyBorder="1"/>
    <xf numFmtId="0" fontId="0" fillId="0" borderId="0" xfId="0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47"/>
  <sheetViews>
    <sheetView tabSelected="1" workbookViewId="0">
      <pane ySplit="1" topLeftCell="A2" activePane="bottomLeft" state="frozen"/>
      <selection pane="bottomLeft" activeCell="J24" sqref="J24"/>
    </sheetView>
  </sheetViews>
  <sheetFormatPr defaultRowHeight="15" x14ac:dyDescent="0.25"/>
  <cols>
    <col min="2" max="2" width="14.28515625" customWidth="1"/>
    <col min="3" max="3" width="20.5703125" customWidth="1"/>
    <col min="4" max="4" width="14.140625" bestFit="1" customWidth="1"/>
    <col min="5" max="5" width="13.7109375" customWidth="1"/>
    <col min="6" max="6" width="21.140625" bestFit="1" customWidth="1"/>
    <col min="7" max="7" width="12.5703125" customWidth="1"/>
    <col min="12" max="12" width="15.5703125" customWidth="1"/>
  </cols>
  <sheetData>
    <row r="1" spans="2:13" ht="15.75" thickBot="1" x14ac:dyDescent="0.3">
      <c r="B1" s="21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3" t="s">
        <v>3</v>
      </c>
      <c r="I1" s="27"/>
      <c r="J1" s="27"/>
      <c r="K1" s="27"/>
      <c r="L1" s="27"/>
      <c r="M1" s="27"/>
    </row>
    <row r="2" spans="2:13" x14ac:dyDescent="0.25">
      <c r="B2" s="7" t="s">
        <v>5</v>
      </c>
      <c r="C2" s="8" t="s">
        <v>31</v>
      </c>
      <c r="D2" s="9">
        <v>265896</v>
      </c>
      <c r="E2" s="16">
        <v>44926</v>
      </c>
      <c r="F2" s="9">
        <v>0</v>
      </c>
      <c r="G2" s="10"/>
      <c r="I2" s="27">
        <v>6982216.7000000002</v>
      </c>
      <c r="J2" s="27"/>
      <c r="K2" s="27"/>
      <c r="L2" s="27"/>
      <c r="M2" s="27"/>
    </row>
    <row r="3" spans="2:13" x14ac:dyDescent="0.25">
      <c r="B3" s="11"/>
      <c r="C3" s="3" t="s">
        <v>32</v>
      </c>
      <c r="D3" s="4">
        <v>718929</v>
      </c>
      <c r="E3" s="5">
        <v>44815</v>
      </c>
      <c r="F3" s="4">
        <v>0</v>
      </c>
      <c r="G3" s="12"/>
      <c r="I3" s="27"/>
      <c r="J3" s="27"/>
      <c r="K3" s="27"/>
      <c r="L3" s="27"/>
      <c r="M3" s="27"/>
    </row>
    <row r="4" spans="2:13" x14ac:dyDescent="0.25">
      <c r="B4" s="11"/>
      <c r="C4" s="3" t="s">
        <v>32</v>
      </c>
      <c r="D4" s="4">
        <v>1458524</v>
      </c>
      <c r="E4" s="5">
        <v>44819</v>
      </c>
      <c r="F4" s="4"/>
      <c r="G4" s="12"/>
      <c r="I4" s="27"/>
      <c r="J4" s="27"/>
      <c r="K4" s="27"/>
      <c r="L4" s="27"/>
      <c r="M4" s="27"/>
    </row>
    <row r="5" spans="2:13" x14ac:dyDescent="0.25">
      <c r="B5" s="11"/>
      <c r="C5" s="3" t="s">
        <v>32</v>
      </c>
      <c r="D5" s="4">
        <v>48700</v>
      </c>
      <c r="E5" s="5">
        <v>44870</v>
      </c>
      <c r="F5" s="4">
        <v>0</v>
      </c>
      <c r="G5" s="12"/>
      <c r="I5" s="27"/>
      <c r="J5" s="27"/>
      <c r="K5" s="27"/>
      <c r="L5" s="27"/>
      <c r="M5" s="27"/>
    </row>
    <row r="6" spans="2:13" x14ac:dyDescent="0.25">
      <c r="B6" s="11"/>
      <c r="C6" s="3" t="s">
        <v>12</v>
      </c>
      <c r="D6" s="4">
        <v>266768</v>
      </c>
      <c r="E6" s="5">
        <v>44885</v>
      </c>
      <c r="F6" s="4">
        <v>0</v>
      </c>
      <c r="G6" s="12"/>
      <c r="I6" s="27"/>
      <c r="J6" s="27"/>
      <c r="K6" s="27"/>
      <c r="L6" s="27"/>
      <c r="M6" s="27"/>
    </row>
    <row r="7" spans="2:13" x14ac:dyDescent="0.25">
      <c r="B7" s="11"/>
      <c r="C7" s="3" t="s">
        <v>6</v>
      </c>
      <c r="D7" s="4">
        <v>13063</v>
      </c>
      <c r="E7" s="5">
        <v>44926</v>
      </c>
      <c r="F7" s="4">
        <v>0</v>
      </c>
      <c r="G7" s="12"/>
      <c r="I7" s="27"/>
      <c r="J7" s="27"/>
      <c r="K7" s="27"/>
      <c r="L7" s="27"/>
      <c r="M7" s="27"/>
    </row>
    <row r="8" spans="2:13" x14ac:dyDescent="0.25">
      <c r="B8" s="11"/>
      <c r="C8" s="3" t="s">
        <v>33</v>
      </c>
      <c r="D8" s="4">
        <v>2000</v>
      </c>
      <c r="E8" s="5">
        <v>44882</v>
      </c>
      <c r="F8" s="4"/>
      <c r="G8" s="18"/>
      <c r="I8" s="27"/>
      <c r="J8" s="27"/>
      <c r="K8" s="27"/>
      <c r="L8" s="27"/>
      <c r="M8" s="27"/>
    </row>
    <row r="9" spans="2:13" x14ac:dyDescent="0.25">
      <c r="B9" s="11"/>
      <c r="C9" s="3" t="s">
        <v>6</v>
      </c>
      <c r="D9" s="4">
        <v>831000</v>
      </c>
      <c r="E9" s="5">
        <v>44884</v>
      </c>
      <c r="F9" s="4">
        <v>0</v>
      </c>
      <c r="G9" s="12"/>
      <c r="I9" s="27"/>
      <c r="J9" s="27"/>
      <c r="K9" s="27"/>
      <c r="L9" s="27"/>
      <c r="M9" s="27"/>
    </row>
    <row r="10" spans="2:13" ht="15.75" thickBot="1" x14ac:dyDescent="0.3">
      <c r="B10" s="28" t="s">
        <v>11</v>
      </c>
      <c r="C10" s="29"/>
      <c r="D10" s="13">
        <f>SUM(D2:D9)</f>
        <v>3604880</v>
      </c>
      <c r="E10" s="14"/>
      <c r="F10" s="13">
        <f>SUM(F2:F9)</f>
        <v>0</v>
      </c>
      <c r="G10" s="15"/>
      <c r="I10" s="27"/>
      <c r="J10" s="27"/>
      <c r="K10" s="27"/>
      <c r="L10" s="27"/>
      <c r="M10" s="27"/>
    </row>
    <row r="11" spans="2:13" x14ac:dyDescent="0.25">
      <c r="B11" s="7" t="s">
        <v>7</v>
      </c>
      <c r="C11" s="8" t="s">
        <v>8</v>
      </c>
      <c r="D11" s="9">
        <f>6982216.7-D12</f>
        <v>6639436.7000000002</v>
      </c>
      <c r="E11" s="16">
        <v>44895</v>
      </c>
      <c r="F11" s="9">
        <f>5300000-4562882.7</f>
        <v>737117.29999999981</v>
      </c>
      <c r="G11" s="17">
        <v>44896</v>
      </c>
      <c r="I11" s="27"/>
      <c r="J11" s="27"/>
      <c r="K11" s="27"/>
      <c r="L11" s="27"/>
      <c r="M11" s="27"/>
    </row>
    <row r="12" spans="2:13" x14ac:dyDescent="0.25">
      <c r="B12" s="11"/>
      <c r="C12" s="6" t="s">
        <v>8</v>
      </c>
      <c r="D12" s="4">
        <v>342780</v>
      </c>
      <c r="E12" s="5">
        <v>44895</v>
      </c>
      <c r="F12" s="4">
        <v>0</v>
      </c>
      <c r="G12" s="12"/>
      <c r="I12" s="27"/>
      <c r="J12" s="27"/>
      <c r="K12" s="27"/>
      <c r="L12" s="27"/>
      <c r="M12" s="27"/>
    </row>
    <row r="13" spans="2:13" x14ac:dyDescent="0.25">
      <c r="B13" s="11"/>
      <c r="C13" s="3"/>
      <c r="D13" s="4"/>
      <c r="E13" s="5"/>
      <c r="F13" s="4">
        <v>0</v>
      </c>
      <c r="G13" s="12"/>
      <c r="I13" s="27"/>
      <c r="J13" s="27"/>
      <c r="K13" s="27"/>
      <c r="L13" s="27"/>
    </row>
    <row r="14" spans="2:13" hidden="1" x14ac:dyDescent="0.25">
      <c r="B14" s="11"/>
      <c r="C14" s="3"/>
      <c r="D14" s="4"/>
      <c r="E14" s="5"/>
      <c r="F14" s="4">
        <v>0</v>
      </c>
      <c r="G14" s="12"/>
    </row>
    <row r="15" spans="2:13" hidden="1" x14ac:dyDescent="0.25">
      <c r="B15" s="11"/>
      <c r="C15" s="3"/>
      <c r="D15" s="4"/>
      <c r="E15" s="5"/>
      <c r="F15" s="4">
        <v>0</v>
      </c>
      <c r="G15" s="12"/>
    </row>
    <row r="16" spans="2:13" hidden="1" x14ac:dyDescent="0.25">
      <c r="B16" s="11"/>
      <c r="C16" s="3"/>
      <c r="D16" s="4"/>
      <c r="E16" s="5"/>
      <c r="F16" s="4">
        <v>0</v>
      </c>
      <c r="G16" s="12"/>
    </row>
    <row r="17" spans="2:9" ht="15.75" thickBot="1" x14ac:dyDescent="0.3">
      <c r="B17" s="30" t="s">
        <v>11</v>
      </c>
      <c r="C17" s="31"/>
      <c r="D17" s="13">
        <f>SUM(D11:D16)</f>
        <v>6982216.7000000002</v>
      </c>
      <c r="E17" s="14"/>
      <c r="F17" s="13">
        <f>SUM(F11:F16)</f>
        <v>737117.29999999981</v>
      </c>
      <c r="G17" s="15"/>
    </row>
    <row r="18" spans="2:9" x14ac:dyDescent="0.25">
      <c r="B18" s="7" t="s">
        <v>9</v>
      </c>
      <c r="C18" s="8"/>
      <c r="D18" s="9"/>
      <c r="E18" s="8"/>
      <c r="F18" s="9"/>
      <c r="G18" s="10"/>
    </row>
    <row r="19" spans="2:9" x14ac:dyDescent="0.25">
      <c r="B19" s="11"/>
      <c r="C19" s="3" t="s">
        <v>18</v>
      </c>
      <c r="D19" s="4">
        <v>16095.45</v>
      </c>
      <c r="E19" s="5">
        <v>44880</v>
      </c>
      <c r="F19" s="4">
        <v>0</v>
      </c>
      <c r="G19" s="12"/>
    </row>
    <row r="20" spans="2:9" x14ac:dyDescent="0.25">
      <c r="B20" s="11"/>
      <c r="C20" s="3" t="s">
        <v>16</v>
      </c>
      <c r="D20" s="4">
        <v>599759</v>
      </c>
      <c r="E20" s="5">
        <v>44926</v>
      </c>
      <c r="F20" s="4">
        <v>250000</v>
      </c>
      <c r="G20" s="18">
        <v>44880</v>
      </c>
    </row>
    <row r="21" spans="2:9" x14ac:dyDescent="0.25">
      <c r="B21" s="11"/>
      <c r="C21" s="3" t="s">
        <v>17</v>
      </c>
      <c r="D21" s="4">
        <v>236555</v>
      </c>
      <c r="E21" s="5">
        <v>44885</v>
      </c>
      <c r="F21" s="4">
        <v>0</v>
      </c>
      <c r="G21" s="12"/>
    </row>
    <row r="22" spans="2:9" x14ac:dyDescent="0.25">
      <c r="B22" s="11"/>
      <c r="C22" s="3" t="s">
        <v>19</v>
      </c>
      <c r="D22" s="4">
        <v>624146.6</v>
      </c>
      <c r="E22" s="5">
        <v>44870</v>
      </c>
      <c r="F22" s="4">
        <v>0</v>
      </c>
      <c r="G22" s="12"/>
    </row>
    <row r="23" spans="2:9" x14ac:dyDescent="0.25">
      <c r="B23" s="11"/>
      <c r="C23" s="3" t="s">
        <v>25</v>
      </c>
      <c r="D23" s="4">
        <v>153423.4</v>
      </c>
      <c r="E23" s="5">
        <v>44896</v>
      </c>
      <c r="F23" s="4"/>
      <c r="G23" s="12"/>
    </row>
    <row r="24" spans="2:9" x14ac:dyDescent="0.25">
      <c r="B24" s="11"/>
      <c r="C24" s="3" t="s">
        <v>26</v>
      </c>
      <c r="D24" s="4">
        <v>317673</v>
      </c>
      <c r="E24" s="5">
        <v>44896</v>
      </c>
      <c r="F24" s="4"/>
      <c r="G24" s="12"/>
    </row>
    <row r="25" spans="2:9" x14ac:dyDescent="0.25">
      <c r="B25" s="11"/>
      <c r="C25" s="3" t="s">
        <v>27</v>
      </c>
      <c r="D25" s="4"/>
      <c r="E25" s="3"/>
      <c r="F25" s="4">
        <v>3193904.4</v>
      </c>
      <c r="G25" s="18">
        <v>44880</v>
      </c>
    </row>
    <row r="26" spans="2:9" x14ac:dyDescent="0.25">
      <c r="B26" s="11"/>
      <c r="C26" s="3" t="s">
        <v>20</v>
      </c>
      <c r="D26" s="4">
        <v>36846</v>
      </c>
      <c r="E26" s="5">
        <v>44880</v>
      </c>
      <c r="F26" s="4">
        <v>0</v>
      </c>
      <c r="G26" s="12"/>
    </row>
    <row r="27" spans="2:9" x14ac:dyDescent="0.25">
      <c r="B27" s="11"/>
      <c r="C27" s="3" t="s">
        <v>21</v>
      </c>
      <c r="D27" s="4">
        <v>7500</v>
      </c>
      <c r="E27" s="5">
        <v>44875</v>
      </c>
      <c r="F27" s="4">
        <v>0</v>
      </c>
      <c r="G27" s="12"/>
    </row>
    <row r="28" spans="2:9" ht="15.75" thickBot="1" x14ac:dyDescent="0.3">
      <c r="B28" s="28" t="s">
        <v>11</v>
      </c>
      <c r="C28" s="29"/>
      <c r="D28" s="13">
        <f>SUM(D19:D27)</f>
        <v>1991998.4499999997</v>
      </c>
      <c r="E28" s="14"/>
      <c r="F28" s="13">
        <f>SUM(F18:F27)</f>
        <v>3443904.4</v>
      </c>
      <c r="G28" s="15"/>
    </row>
    <row r="29" spans="2:9" x14ac:dyDescent="0.25">
      <c r="B29" s="7" t="s">
        <v>10</v>
      </c>
      <c r="C29" s="8" t="s">
        <v>24</v>
      </c>
      <c r="D29" s="9">
        <v>38000</v>
      </c>
      <c r="E29" s="16">
        <v>44880</v>
      </c>
      <c r="F29" s="9">
        <v>0</v>
      </c>
      <c r="G29" s="10"/>
    </row>
    <row r="30" spans="2:9" x14ac:dyDescent="0.25">
      <c r="B30" s="11"/>
      <c r="C30" s="3"/>
      <c r="D30" s="4">
        <v>0</v>
      </c>
      <c r="E30" s="3"/>
      <c r="F30" s="4">
        <f t="shared" ref="F30:F31" si="0">SUM(D30:E30)</f>
        <v>0</v>
      </c>
      <c r="G30" s="12"/>
    </row>
    <row r="31" spans="2:9" x14ac:dyDescent="0.25">
      <c r="B31" s="11"/>
      <c r="C31" s="3"/>
      <c r="D31" s="4">
        <v>0</v>
      </c>
      <c r="E31" s="3"/>
      <c r="F31" s="4">
        <f t="shared" si="0"/>
        <v>0</v>
      </c>
      <c r="G31" s="12"/>
    </row>
    <row r="32" spans="2:9" ht="15.75" thickBot="1" x14ac:dyDescent="0.3">
      <c r="B32" s="28" t="s">
        <v>11</v>
      </c>
      <c r="C32" s="29"/>
      <c r="D32" s="13">
        <f>SUM(D29:D31)</f>
        <v>38000</v>
      </c>
      <c r="E32" s="14"/>
      <c r="F32" s="13">
        <f>SUM(F29:F31)</f>
        <v>0</v>
      </c>
      <c r="G32" s="15"/>
    </row>
    <row r="33" spans="2:7" ht="15.75" thickBot="1" x14ac:dyDescent="0.3">
      <c r="B33" s="7" t="s">
        <v>13</v>
      </c>
      <c r="C33" s="8" t="s">
        <v>14</v>
      </c>
      <c r="D33" s="9">
        <v>61440</v>
      </c>
      <c r="E33" s="16">
        <v>44886</v>
      </c>
      <c r="F33" s="9">
        <v>70000</v>
      </c>
      <c r="G33" s="17">
        <v>44870</v>
      </c>
    </row>
    <row r="34" spans="2:7" ht="15.75" thickBot="1" x14ac:dyDescent="0.3">
      <c r="B34" s="24"/>
      <c r="C34" s="6" t="s">
        <v>30</v>
      </c>
      <c r="D34" s="25">
        <v>9537</v>
      </c>
      <c r="E34" s="16">
        <v>44880</v>
      </c>
      <c r="F34" s="25"/>
      <c r="G34" s="26"/>
    </row>
    <row r="35" spans="2:7" x14ac:dyDescent="0.25">
      <c r="B35" s="11"/>
      <c r="C35" s="3" t="s">
        <v>29</v>
      </c>
      <c r="D35" s="4">
        <v>84807</v>
      </c>
      <c r="E35" s="16">
        <v>44895</v>
      </c>
      <c r="F35" s="4"/>
      <c r="G35" s="12"/>
    </row>
    <row r="36" spans="2:7" ht="15.75" thickBot="1" x14ac:dyDescent="0.3">
      <c r="B36" s="28" t="s">
        <v>11</v>
      </c>
      <c r="C36" s="29"/>
      <c r="D36" s="13">
        <f>SUM(D33:D35)</f>
        <v>155784</v>
      </c>
      <c r="E36" s="14"/>
      <c r="F36" s="13">
        <f>SUM(F33:F35)</f>
        <v>70000</v>
      </c>
      <c r="G36" s="15"/>
    </row>
    <row r="37" spans="2:7" x14ac:dyDescent="0.25">
      <c r="B37" s="7" t="s">
        <v>15</v>
      </c>
      <c r="C37" s="8" t="s">
        <v>28</v>
      </c>
      <c r="D37" s="9">
        <v>268000</v>
      </c>
      <c r="E37" s="16">
        <v>44880</v>
      </c>
      <c r="F37" s="9">
        <v>0</v>
      </c>
      <c r="G37" s="10"/>
    </row>
    <row r="38" spans="2:7" x14ac:dyDescent="0.25">
      <c r="B38" s="11"/>
      <c r="C38" s="3"/>
      <c r="D38" s="4">
        <v>0</v>
      </c>
      <c r="E38" s="3"/>
      <c r="F38" s="4">
        <v>0</v>
      </c>
      <c r="G38" s="12"/>
    </row>
    <row r="39" spans="2:7" x14ac:dyDescent="0.25">
      <c r="B39" s="11"/>
      <c r="C39" s="3"/>
      <c r="D39" s="4">
        <v>0</v>
      </c>
      <c r="E39" s="3"/>
      <c r="F39" s="4">
        <v>0</v>
      </c>
      <c r="G39" s="12"/>
    </row>
    <row r="40" spans="2:7" x14ac:dyDescent="0.25">
      <c r="B40" s="11"/>
      <c r="C40" s="3"/>
      <c r="D40" s="4">
        <v>0</v>
      </c>
      <c r="E40" s="3"/>
      <c r="F40" s="4">
        <v>0</v>
      </c>
      <c r="G40" s="12"/>
    </row>
    <row r="41" spans="2:7" x14ac:dyDescent="0.25">
      <c r="B41" s="11"/>
      <c r="C41" s="3"/>
      <c r="D41" s="4">
        <v>0</v>
      </c>
      <c r="E41" s="3"/>
      <c r="F41" s="4">
        <v>0</v>
      </c>
      <c r="G41" s="12"/>
    </row>
    <row r="42" spans="2:7" ht="15.75" thickBot="1" x14ac:dyDescent="0.3">
      <c r="B42" s="28" t="s">
        <v>11</v>
      </c>
      <c r="C42" s="29"/>
      <c r="D42" s="13">
        <f>SUM(D37:D41)</f>
        <v>268000</v>
      </c>
      <c r="E42" s="14"/>
      <c r="F42" s="13">
        <f>SUM(F37:F41)</f>
        <v>0</v>
      </c>
      <c r="G42" s="15"/>
    </row>
    <row r="43" spans="2:7" x14ac:dyDescent="0.25">
      <c r="F43" s="1"/>
    </row>
    <row r="44" spans="2:7" x14ac:dyDescent="0.25">
      <c r="C44" s="20" t="s">
        <v>23</v>
      </c>
      <c r="D44" s="2">
        <f>D10+D17+D28+D32+D36+D42</f>
        <v>13040879.149999999</v>
      </c>
      <c r="E44" s="20" t="s">
        <v>23</v>
      </c>
      <c r="F44" s="2">
        <f>F10+F17+F28+F32+F36+F42</f>
        <v>4251021.6999999993</v>
      </c>
    </row>
    <row r="45" spans="2:7" x14ac:dyDescent="0.25">
      <c r="D45" s="19"/>
      <c r="E45" s="19"/>
      <c r="F45" s="19"/>
    </row>
    <row r="46" spans="2:7" x14ac:dyDescent="0.25">
      <c r="D46" s="19" t="s">
        <v>22</v>
      </c>
      <c r="E46" s="2">
        <f>D44-F44</f>
        <v>8789857.4499999993</v>
      </c>
      <c r="F46" s="19"/>
    </row>
    <row r="47" spans="2:7" x14ac:dyDescent="0.25">
      <c r="D47" s="19"/>
      <c r="E47" s="19"/>
      <c r="F47" s="19"/>
    </row>
  </sheetData>
  <mergeCells count="6">
    <mergeCell ref="B42:C42"/>
    <mergeCell ref="B17:C17"/>
    <mergeCell ref="B10:C10"/>
    <mergeCell ref="B28:C28"/>
    <mergeCell ref="B32:C32"/>
    <mergeCell ref="B36:C36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2022-11-08T09:21:52Z</cp:lastPrinted>
  <dcterms:created xsi:type="dcterms:W3CDTF">2015-06-05T18:17:20Z</dcterms:created>
  <dcterms:modified xsi:type="dcterms:W3CDTF">2022-11-10T05:46:55Z</dcterms:modified>
</cp:coreProperties>
</file>